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miyad\Documents\"/>
    </mc:Choice>
  </mc:AlternateContent>
  <xr:revisionPtr revIDLastSave="0" documentId="13_ncr:1_{836FD119-968C-4E0E-80A2-2288D2126EEF}" xr6:coauthVersionLast="47" xr6:coauthVersionMax="47" xr10:uidLastSave="{00000000-0000-0000-0000-000000000000}"/>
  <bookViews>
    <workbookView xWindow="-108" yWindow="-108" windowWidth="23256" windowHeight="13896" activeTab="1" xr2:uid="{00000000-000D-0000-FFFF-FFFF00000000}"/>
  </bookViews>
  <sheets>
    <sheet name="説明" sheetId="10" r:id="rId1"/>
    <sheet name="基本データ" sheetId="8" r:id="rId2"/>
    <sheet name="個人エントリー" sheetId="3" r:id="rId3"/>
    <sheet name="リレーエントリー" sheetId="5" r:id="rId4"/>
    <sheet name="一覧表個人（印刷）" sheetId="7" r:id="rId5"/>
    <sheet name="一覧表ﾘﾚｰ（印刷）" sheetId="11" r:id="rId6"/>
    <sheet name="競技会テーブル" sheetId="13" r:id="rId7"/>
    <sheet name="参照ﾃｰﾌﾞﾙ" sheetId="4" r:id="rId8"/>
  </sheets>
  <definedNames>
    <definedName name="_xlnm.Print_Titles" localSheetId="2">個人エントリー!$2:$5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8" l="1"/>
  <c r="C9" i="8"/>
  <c r="C7" i="8"/>
  <c r="AG110" i="3" l="1"/>
  <c r="AG109" i="3"/>
  <c r="AG108" i="3"/>
  <c r="AG107" i="3"/>
  <c r="AG106" i="3"/>
  <c r="AG105" i="3"/>
  <c r="AG104" i="3"/>
  <c r="AG103" i="3"/>
  <c r="AG102" i="3"/>
  <c r="AG101" i="3"/>
  <c r="AG100" i="3"/>
  <c r="AG99" i="3"/>
  <c r="AG98" i="3"/>
  <c r="AG97" i="3"/>
  <c r="AG96" i="3"/>
  <c r="AG95" i="3"/>
  <c r="AG94" i="3"/>
  <c r="AG93" i="3"/>
  <c r="AG92" i="3"/>
  <c r="AG91" i="3"/>
  <c r="AG90" i="3"/>
  <c r="AG89" i="3"/>
  <c r="AG88" i="3"/>
  <c r="AG87" i="3"/>
  <c r="AG86" i="3"/>
  <c r="AG85" i="3"/>
  <c r="AG84" i="3"/>
  <c r="AG83" i="3"/>
  <c r="AG82" i="3"/>
  <c r="AG81" i="3"/>
  <c r="AG80" i="3"/>
  <c r="AG79" i="3"/>
  <c r="AG78" i="3"/>
  <c r="AG77" i="3"/>
  <c r="AG76" i="3"/>
  <c r="AG75" i="3"/>
  <c r="AG74" i="3"/>
  <c r="AG73" i="3"/>
  <c r="AG72" i="3"/>
  <c r="AG71" i="3"/>
  <c r="AG70" i="3"/>
  <c r="AG69" i="3"/>
  <c r="AG68" i="3"/>
  <c r="AG67" i="3"/>
  <c r="AG66" i="3"/>
  <c r="AG65" i="3"/>
  <c r="AG64" i="3"/>
  <c r="AG63" i="3"/>
  <c r="AG62" i="3"/>
  <c r="AG61" i="3"/>
  <c r="AG60" i="3"/>
  <c r="AG59" i="3"/>
  <c r="AG58" i="3"/>
  <c r="AG57" i="3"/>
  <c r="AG56" i="3"/>
  <c r="AG55" i="3"/>
  <c r="AG54" i="3"/>
  <c r="AG53" i="3"/>
  <c r="AG52" i="3"/>
  <c r="AG51" i="3"/>
  <c r="AG50" i="3"/>
  <c r="AG49" i="3"/>
  <c r="AG48" i="3"/>
  <c r="AG47" i="3"/>
  <c r="AG46" i="3"/>
  <c r="AG45" i="3"/>
  <c r="AG44" i="3"/>
  <c r="AG43" i="3"/>
  <c r="AG42" i="3"/>
  <c r="AG41" i="3"/>
  <c r="AG40" i="3"/>
  <c r="AG39" i="3"/>
  <c r="AG38" i="3"/>
  <c r="AG37" i="3"/>
  <c r="AG36" i="3"/>
  <c r="AG35" i="3"/>
  <c r="AG34" i="3"/>
  <c r="AG33" i="3"/>
  <c r="AG32" i="3"/>
  <c r="AG31" i="3"/>
  <c r="AG30" i="3"/>
  <c r="AG29" i="3"/>
  <c r="AG28" i="3"/>
  <c r="AG27" i="3"/>
  <c r="AG26" i="3"/>
  <c r="AG25" i="3"/>
  <c r="AG24" i="3"/>
  <c r="AG23" i="3"/>
  <c r="AG22" i="3"/>
  <c r="AG21" i="3"/>
  <c r="AG20" i="3"/>
  <c r="AG19" i="3"/>
  <c r="AG18" i="3"/>
  <c r="AG17" i="3"/>
  <c r="AG16" i="3"/>
  <c r="AG15" i="3"/>
  <c r="AG14" i="3"/>
  <c r="AG13" i="3"/>
  <c r="AG12" i="3"/>
  <c r="AG11" i="3"/>
  <c r="AG10" i="3"/>
  <c r="AG9" i="3"/>
  <c r="AG8" i="3"/>
  <c r="AG7" i="3"/>
  <c r="E70" i="5" l="1"/>
  <c r="D70" i="5"/>
  <c r="E64" i="5"/>
  <c r="B73" i="11" s="1"/>
  <c r="D64" i="5"/>
  <c r="E58" i="5"/>
  <c r="B67" i="11" s="1"/>
  <c r="D58" i="5"/>
  <c r="E52" i="5"/>
  <c r="B61" i="11" s="1"/>
  <c r="D52" i="5"/>
  <c r="E46" i="5"/>
  <c r="B55" i="11" s="1"/>
  <c r="D46" i="5"/>
  <c r="E40" i="5"/>
  <c r="B49" i="11" s="1"/>
  <c r="D40" i="5"/>
  <c r="E34" i="5"/>
  <c r="B36" i="11" s="1"/>
  <c r="D34" i="5"/>
  <c r="E28" i="5"/>
  <c r="B30" i="11" s="1"/>
  <c r="D28" i="5"/>
  <c r="E22" i="5"/>
  <c r="B24" i="11" s="1"/>
  <c r="D22" i="5"/>
  <c r="E16" i="5"/>
  <c r="B18" i="11" s="1"/>
  <c r="D16" i="5"/>
  <c r="E10" i="5"/>
  <c r="B12" i="11" s="1"/>
  <c r="D10" i="5"/>
  <c r="E4" i="5"/>
  <c r="B6" i="11" s="1"/>
  <c r="D4" i="5"/>
  <c r="E110" i="3"/>
  <c r="E109" i="3"/>
  <c r="E108" i="3"/>
  <c r="E107" i="3"/>
  <c r="E106" i="3"/>
  <c r="E105" i="3"/>
  <c r="E104" i="3"/>
  <c r="E103" i="3"/>
  <c r="E102" i="3"/>
  <c r="E101" i="3"/>
  <c r="E100" i="3"/>
  <c r="E99" i="3"/>
  <c r="E98" i="3"/>
  <c r="E97" i="3"/>
  <c r="E96" i="3"/>
  <c r="E95" i="3"/>
  <c r="E94" i="3"/>
  <c r="E93" i="3"/>
  <c r="E92" i="3"/>
  <c r="E91" i="3"/>
  <c r="E90" i="3"/>
  <c r="E89" i="3"/>
  <c r="E88" i="3"/>
  <c r="E87" i="3"/>
  <c r="E86" i="3"/>
  <c r="E85" i="3"/>
  <c r="E84" i="3"/>
  <c r="E83" i="3"/>
  <c r="E82" i="3"/>
  <c r="E81" i="3"/>
  <c r="E80" i="3"/>
  <c r="E79" i="3"/>
  <c r="E78" i="3"/>
  <c r="E77" i="3"/>
  <c r="E76" i="3"/>
  <c r="E75" i="3"/>
  <c r="E74" i="3"/>
  <c r="E73" i="3"/>
  <c r="E72" i="3"/>
  <c r="E71" i="3"/>
  <c r="E70" i="3"/>
  <c r="E69" i="3"/>
  <c r="E68" i="3"/>
  <c r="E67" i="3"/>
  <c r="E66" i="3"/>
  <c r="E65" i="3"/>
  <c r="E64" i="3"/>
  <c r="E63" i="3"/>
  <c r="E62" i="3"/>
  <c r="E61" i="3"/>
  <c r="E60" i="3"/>
  <c r="E59" i="3"/>
  <c r="E58" i="3"/>
  <c r="E57" i="3"/>
  <c r="E56" i="3"/>
  <c r="E55" i="3"/>
  <c r="E54" i="3"/>
  <c r="E53" i="3"/>
  <c r="E52" i="3"/>
  <c r="E51" i="3"/>
  <c r="E50" i="3"/>
  <c r="E49" i="3"/>
  <c r="E48" i="3"/>
  <c r="E47" i="3"/>
  <c r="E46" i="3"/>
  <c r="E45" i="3"/>
  <c r="E44" i="3"/>
  <c r="E43" i="3"/>
  <c r="E42" i="3"/>
  <c r="E41" i="3"/>
  <c r="E40" i="3"/>
  <c r="E39" i="3"/>
  <c r="E38" i="3"/>
  <c r="E37" i="3"/>
  <c r="E36" i="3"/>
  <c r="E35" i="3"/>
  <c r="E34" i="3"/>
  <c r="E33" i="3"/>
  <c r="E32" i="3"/>
  <c r="E31" i="3"/>
  <c r="E30" i="3"/>
  <c r="E29" i="3"/>
  <c r="E28" i="3"/>
  <c r="E27" i="3"/>
  <c r="E26" i="3"/>
  <c r="E25" i="3"/>
  <c r="E24" i="3"/>
  <c r="E23" i="3"/>
  <c r="E22" i="3"/>
  <c r="E21" i="3"/>
  <c r="E20" i="3"/>
  <c r="E19" i="3"/>
  <c r="E18" i="3"/>
  <c r="E17" i="3"/>
  <c r="E16" i="3"/>
  <c r="E15" i="3"/>
  <c r="E14" i="3"/>
  <c r="E13" i="3"/>
  <c r="E12" i="3"/>
  <c r="E11" i="3"/>
  <c r="E10" i="3"/>
  <c r="E9" i="3"/>
  <c r="E8" i="3"/>
  <c r="K19" i="7" s="1"/>
  <c r="E7" i="3"/>
  <c r="E6" i="3"/>
  <c r="D110" i="3"/>
  <c r="D109" i="3"/>
  <c r="D108" i="3"/>
  <c r="D107" i="3"/>
  <c r="D106" i="3"/>
  <c r="D105" i="3"/>
  <c r="D104" i="3"/>
  <c r="D103" i="3"/>
  <c r="D102" i="3"/>
  <c r="D101" i="3"/>
  <c r="D100" i="3"/>
  <c r="D99" i="3"/>
  <c r="D98" i="3"/>
  <c r="D97" i="3"/>
  <c r="D96" i="3"/>
  <c r="D95" i="3"/>
  <c r="D94" i="3"/>
  <c r="D93" i="3"/>
  <c r="D92" i="3"/>
  <c r="D91" i="3"/>
  <c r="D90" i="3"/>
  <c r="D89" i="3"/>
  <c r="D88" i="3"/>
  <c r="D87" i="3"/>
  <c r="D86" i="3"/>
  <c r="D85" i="3"/>
  <c r="D84" i="3"/>
  <c r="D83" i="3"/>
  <c r="D82" i="3"/>
  <c r="D81" i="3"/>
  <c r="D80" i="3"/>
  <c r="D79" i="3"/>
  <c r="D78" i="3"/>
  <c r="D77" i="3"/>
  <c r="D76" i="3"/>
  <c r="D75" i="3"/>
  <c r="D74" i="3"/>
  <c r="D73" i="3"/>
  <c r="D72" i="3"/>
  <c r="D71" i="3"/>
  <c r="D70" i="3"/>
  <c r="D69" i="3"/>
  <c r="D68" i="3"/>
  <c r="D67" i="3"/>
  <c r="D66" i="3"/>
  <c r="D65" i="3"/>
  <c r="D64" i="3"/>
  <c r="D63" i="3"/>
  <c r="D62" i="3"/>
  <c r="D61" i="3"/>
  <c r="D60" i="3"/>
  <c r="D59" i="3"/>
  <c r="D58" i="3"/>
  <c r="D57" i="3"/>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D12" i="3"/>
  <c r="D11" i="3"/>
  <c r="D10" i="3"/>
  <c r="D9" i="3"/>
  <c r="D8" i="3"/>
  <c r="D7" i="3"/>
  <c r="D6" i="3"/>
  <c r="Y767" i="13"/>
  <c r="Y766" i="13"/>
  <c r="Y765" i="13"/>
  <c r="Y764" i="13"/>
  <c r="Y763" i="13"/>
  <c r="Y762" i="13"/>
  <c r="Y761" i="13"/>
  <c r="Y760" i="13"/>
  <c r="Y759" i="13"/>
  <c r="Y758" i="13"/>
  <c r="Y757" i="13"/>
  <c r="Y756" i="13"/>
  <c r="Y755" i="13"/>
  <c r="Y754" i="13"/>
  <c r="Y753" i="13"/>
  <c r="Y752" i="13"/>
  <c r="Y751" i="13"/>
  <c r="Y750" i="13"/>
  <c r="Y749" i="13"/>
  <c r="Y748" i="13"/>
  <c r="Y747" i="13"/>
  <c r="Y746" i="13"/>
  <c r="Y745" i="13"/>
  <c r="Y744" i="13"/>
  <c r="Y743" i="13"/>
  <c r="Y742" i="13"/>
  <c r="Y741" i="13"/>
  <c r="Y740" i="13"/>
  <c r="Y739" i="13"/>
  <c r="Y738" i="13"/>
  <c r="Y737" i="13"/>
  <c r="Y736" i="13"/>
  <c r="Y735" i="13"/>
  <c r="Y734" i="13"/>
  <c r="Y733" i="13"/>
  <c r="Y732" i="13"/>
  <c r="Y731" i="13"/>
  <c r="Y730" i="13"/>
  <c r="Y729" i="13"/>
  <c r="Y728" i="13"/>
  <c r="Y727" i="13"/>
  <c r="Y726" i="13"/>
  <c r="Y725" i="13"/>
  <c r="Y724" i="13"/>
  <c r="Y723" i="13"/>
  <c r="Y722" i="13"/>
  <c r="Y721" i="13"/>
  <c r="Y720" i="13"/>
  <c r="Y719" i="13"/>
  <c r="Y718" i="13"/>
  <c r="Y717" i="13"/>
  <c r="Y716" i="13"/>
  <c r="Y715" i="13"/>
  <c r="Y714" i="13"/>
  <c r="Y713" i="13"/>
  <c r="Y712" i="13"/>
  <c r="Y711" i="13"/>
  <c r="Y710" i="13"/>
  <c r="Y709" i="13"/>
  <c r="Y708" i="13"/>
  <c r="Y707" i="13"/>
  <c r="Y706" i="13"/>
  <c r="Y705" i="13"/>
  <c r="Y704" i="13"/>
  <c r="Y703" i="13"/>
  <c r="Y702" i="13"/>
  <c r="Y701" i="13"/>
  <c r="Y700" i="13"/>
  <c r="Y699" i="13"/>
  <c r="Y698" i="13"/>
  <c r="Y697" i="13"/>
  <c r="Y696" i="13"/>
  <c r="Y695" i="13"/>
  <c r="Y694" i="13"/>
  <c r="Y693" i="13"/>
  <c r="Y692" i="13"/>
  <c r="Y691" i="13"/>
  <c r="Y690" i="13"/>
  <c r="Y689" i="13"/>
  <c r="Y688" i="13"/>
  <c r="Y687" i="13"/>
  <c r="Y686" i="13"/>
  <c r="Y685" i="13"/>
  <c r="Y684" i="13"/>
  <c r="Y683" i="13"/>
  <c r="Y682" i="13"/>
  <c r="Y681" i="13"/>
  <c r="Y680" i="13"/>
  <c r="Y679" i="13"/>
  <c r="Y678" i="13"/>
  <c r="Y677" i="13"/>
  <c r="Y676" i="13"/>
  <c r="Y675" i="13"/>
  <c r="Y674" i="13"/>
  <c r="Y673" i="13"/>
  <c r="Y672" i="13"/>
  <c r="Y671" i="13"/>
  <c r="Y670" i="13"/>
  <c r="Y669" i="13"/>
  <c r="Y668" i="13"/>
  <c r="Y667" i="13"/>
  <c r="Y666" i="13"/>
  <c r="Y665" i="13"/>
  <c r="Y664" i="13"/>
  <c r="Y663" i="13"/>
  <c r="Y662" i="13"/>
  <c r="Y661" i="13"/>
  <c r="Y660" i="13"/>
  <c r="Y659" i="13"/>
  <c r="Y658" i="13"/>
  <c r="Y657" i="13"/>
  <c r="Y656" i="13"/>
  <c r="Y655" i="13"/>
  <c r="Y654" i="13"/>
  <c r="Y653" i="13"/>
  <c r="Y652" i="13"/>
  <c r="Y651" i="13"/>
  <c r="Y650" i="13"/>
  <c r="Y649" i="13"/>
  <c r="Y648" i="13"/>
  <c r="Y647" i="13"/>
  <c r="Y646" i="13"/>
  <c r="Y645" i="13"/>
  <c r="Y644" i="13"/>
  <c r="Y643" i="13"/>
  <c r="Y642" i="13"/>
  <c r="Y641" i="13"/>
  <c r="Y640" i="13"/>
  <c r="Y639" i="13"/>
  <c r="Y638" i="13"/>
  <c r="Y637" i="13"/>
  <c r="Y636" i="13"/>
  <c r="Y635" i="13"/>
  <c r="Y634" i="13"/>
  <c r="Y633" i="13"/>
  <c r="Y632" i="13"/>
  <c r="Y631" i="13"/>
  <c r="Y630" i="13"/>
  <c r="Y629" i="13"/>
  <c r="Y628" i="13"/>
  <c r="Y627" i="13"/>
  <c r="Y626" i="13"/>
  <c r="Y625" i="13"/>
  <c r="Y624" i="13"/>
  <c r="Y623" i="13"/>
  <c r="Y622" i="13"/>
  <c r="Y621" i="13"/>
  <c r="Y620" i="13"/>
  <c r="Y619" i="13"/>
  <c r="Y618" i="13"/>
  <c r="Y617" i="13"/>
  <c r="Y616" i="13"/>
  <c r="Y615" i="13"/>
  <c r="Y614" i="13"/>
  <c r="Y613" i="13"/>
  <c r="Y612" i="13"/>
  <c r="Y611" i="13"/>
  <c r="Y610" i="13"/>
  <c r="Y609" i="13"/>
  <c r="Y608" i="13"/>
  <c r="Y607" i="13"/>
  <c r="Y606" i="13"/>
  <c r="Y605" i="13"/>
  <c r="Y604" i="13"/>
  <c r="Y603" i="13"/>
  <c r="Y602" i="13"/>
  <c r="Y601" i="13"/>
  <c r="Y600" i="13"/>
  <c r="Y599" i="13"/>
  <c r="Y598" i="13"/>
  <c r="Y597" i="13"/>
  <c r="Y596" i="13"/>
  <c r="Y595" i="13"/>
  <c r="Y594" i="13"/>
  <c r="Y593" i="13"/>
  <c r="Y592" i="13"/>
  <c r="Y591" i="13"/>
  <c r="Y590" i="13"/>
  <c r="Y589" i="13"/>
  <c r="Y588" i="13"/>
  <c r="Y587" i="13"/>
  <c r="Y586" i="13"/>
  <c r="Y585" i="13"/>
  <c r="Y584" i="13"/>
  <c r="Y583" i="13"/>
  <c r="Y582" i="13"/>
  <c r="Y581" i="13"/>
  <c r="Y580" i="13"/>
  <c r="Y579" i="13"/>
  <c r="Y578" i="13"/>
  <c r="Y577" i="13"/>
  <c r="Y576" i="13"/>
  <c r="Y575" i="13"/>
  <c r="Y574" i="13"/>
  <c r="Y573" i="13"/>
  <c r="Y572" i="13"/>
  <c r="Y571" i="13"/>
  <c r="Y570" i="13"/>
  <c r="Y569" i="13"/>
  <c r="Y568" i="13"/>
  <c r="Y567" i="13"/>
  <c r="Y566" i="13"/>
  <c r="Y565" i="13"/>
  <c r="Y564" i="13"/>
  <c r="Y563" i="13"/>
  <c r="Y562" i="13"/>
  <c r="Y561" i="13"/>
  <c r="Y560" i="13"/>
  <c r="Y559" i="13"/>
  <c r="Y558" i="13"/>
  <c r="Y557" i="13"/>
  <c r="Y556" i="13"/>
  <c r="Y555" i="13"/>
  <c r="Y554" i="13"/>
  <c r="Y553" i="13"/>
  <c r="Y552" i="13"/>
  <c r="Y551" i="13"/>
  <c r="Y550" i="13"/>
  <c r="Y549" i="13"/>
  <c r="Y548" i="13"/>
  <c r="Y547" i="13"/>
  <c r="Y546" i="13"/>
  <c r="Y545" i="13"/>
  <c r="Y544" i="13"/>
  <c r="Y543" i="13"/>
  <c r="Y542" i="13"/>
  <c r="Y541" i="13"/>
  <c r="Y540" i="13"/>
  <c r="Y539" i="13"/>
  <c r="Y538" i="13"/>
  <c r="Y537" i="13"/>
  <c r="Y536" i="13"/>
  <c r="Y535" i="13"/>
  <c r="Y534" i="13"/>
  <c r="Y533" i="13"/>
  <c r="Y532" i="13"/>
  <c r="Y531" i="13"/>
  <c r="Y530" i="13"/>
  <c r="Y529" i="13"/>
  <c r="Y528" i="13"/>
  <c r="Y527" i="13"/>
  <c r="Y526" i="13"/>
  <c r="Y525" i="13"/>
  <c r="Y524" i="13"/>
  <c r="Y523" i="13"/>
  <c r="Y522" i="13"/>
  <c r="Y521" i="13"/>
  <c r="Y520" i="13"/>
  <c r="Y519" i="13"/>
  <c r="Y518" i="13"/>
  <c r="Y517" i="13"/>
  <c r="Y516" i="13"/>
  <c r="Y515" i="13"/>
  <c r="Y514" i="13"/>
  <c r="Y513" i="13"/>
  <c r="Y512" i="13"/>
  <c r="Y511" i="13"/>
  <c r="Y510" i="13"/>
  <c r="Y509" i="13"/>
  <c r="Y508" i="13"/>
  <c r="Y507" i="13"/>
  <c r="Y506" i="13"/>
  <c r="Y505" i="13"/>
  <c r="Y504" i="13"/>
  <c r="Y503" i="13"/>
  <c r="Y502" i="13"/>
  <c r="Y501" i="13"/>
  <c r="Y500" i="13"/>
  <c r="Y499" i="13"/>
  <c r="Y498" i="13"/>
  <c r="Y497" i="13"/>
  <c r="Y496" i="13"/>
  <c r="Y495" i="13"/>
  <c r="Y494" i="13"/>
  <c r="Y493" i="13"/>
  <c r="Y492" i="13"/>
  <c r="Y491" i="13"/>
  <c r="Y490" i="13"/>
  <c r="Y489" i="13"/>
  <c r="Y488" i="13"/>
  <c r="Y487" i="13"/>
  <c r="Y486" i="13"/>
  <c r="Y485" i="13"/>
  <c r="Y484" i="13"/>
  <c r="Y483" i="13"/>
  <c r="Y482" i="13"/>
  <c r="Y481" i="13"/>
  <c r="Y480" i="13"/>
  <c r="Y479" i="13"/>
  <c r="Y478" i="13"/>
  <c r="Y477" i="13"/>
  <c r="Y476" i="13"/>
  <c r="Y475" i="13"/>
  <c r="Y474" i="13"/>
  <c r="Y473" i="13"/>
  <c r="Y472" i="13"/>
  <c r="Y471" i="13"/>
  <c r="Y470" i="13"/>
  <c r="Y469" i="13"/>
  <c r="Y468" i="13"/>
  <c r="Y467" i="13"/>
  <c r="Y466" i="13"/>
  <c r="Y465" i="13"/>
  <c r="Y464" i="13"/>
  <c r="Y463" i="13"/>
  <c r="Y462" i="13"/>
  <c r="Y461" i="13"/>
  <c r="Y460" i="13"/>
  <c r="Y459" i="13"/>
  <c r="Y458" i="13"/>
  <c r="Y457" i="13"/>
  <c r="Y456" i="13"/>
  <c r="Y455" i="13"/>
  <c r="Y454" i="13"/>
  <c r="Y453" i="13"/>
  <c r="Y452" i="13"/>
  <c r="Y451" i="13"/>
  <c r="Y450" i="13"/>
  <c r="Y449" i="13"/>
  <c r="Y448" i="13"/>
  <c r="Y447" i="13"/>
  <c r="Y446" i="13"/>
  <c r="Y445" i="13"/>
  <c r="Y444" i="13"/>
  <c r="Y443" i="13"/>
  <c r="Y442" i="13"/>
  <c r="Y441" i="13"/>
  <c r="Y440" i="13"/>
  <c r="Y439" i="13"/>
  <c r="Y438" i="13"/>
  <c r="Y437" i="13"/>
  <c r="Y436" i="13"/>
  <c r="Y435" i="13"/>
  <c r="Y434" i="13"/>
  <c r="Y433" i="13"/>
  <c r="Y432" i="13"/>
  <c r="Y431" i="13"/>
  <c r="Y430" i="13"/>
  <c r="Y429" i="13"/>
  <c r="Y428" i="13"/>
  <c r="Y427" i="13"/>
  <c r="Y426" i="13"/>
  <c r="Y425" i="13"/>
  <c r="Y424" i="13"/>
  <c r="Y423" i="13"/>
  <c r="Y422" i="13"/>
  <c r="Y421" i="13"/>
  <c r="Y420" i="13"/>
  <c r="Y419" i="13"/>
  <c r="Y418" i="13"/>
  <c r="Y417" i="13"/>
  <c r="Y416" i="13"/>
  <c r="Y415" i="13"/>
  <c r="Y414" i="13"/>
  <c r="Y413" i="13"/>
  <c r="Y412" i="13"/>
  <c r="Y411" i="13"/>
  <c r="Y410" i="13"/>
  <c r="Y409" i="13"/>
  <c r="Y408" i="13"/>
  <c r="Y407" i="13"/>
  <c r="Y406" i="13"/>
  <c r="Y405" i="13"/>
  <c r="Y404" i="13"/>
  <c r="Y403" i="13"/>
  <c r="Y402" i="13"/>
  <c r="Y401" i="13"/>
  <c r="Y400" i="13"/>
  <c r="Y399" i="13"/>
  <c r="Y398" i="13"/>
  <c r="Y397" i="13"/>
  <c r="Y396" i="13"/>
  <c r="Y395" i="13"/>
  <c r="Y394" i="13"/>
  <c r="Y393" i="13"/>
  <c r="Y392" i="13"/>
  <c r="Y391" i="13"/>
  <c r="Y390" i="13"/>
  <c r="Y389" i="13"/>
  <c r="Y388" i="13"/>
  <c r="Y387" i="13"/>
  <c r="Y386" i="13"/>
  <c r="Y385" i="13"/>
  <c r="Y384" i="13"/>
  <c r="Y383" i="13"/>
  <c r="Y382" i="13"/>
  <c r="Y381" i="13"/>
  <c r="Y380" i="13"/>
  <c r="Y379" i="13"/>
  <c r="Y378" i="13"/>
  <c r="Y377" i="13"/>
  <c r="Y376" i="13"/>
  <c r="Y375" i="13"/>
  <c r="Y374" i="13"/>
  <c r="Y373" i="13"/>
  <c r="Y372" i="13"/>
  <c r="Y371" i="13"/>
  <c r="Y370" i="13"/>
  <c r="Y369" i="13"/>
  <c r="Y368" i="13"/>
  <c r="Y367" i="13"/>
  <c r="Y366" i="13"/>
  <c r="Y365" i="13"/>
  <c r="Y364" i="13"/>
  <c r="Y363" i="13"/>
  <c r="Y362" i="13"/>
  <c r="Y361" i="13"/>
  <c r="Y360" i="13"/>
  <c r="Y359" i="13"/>
  <c r="Y358" i="13"/>
  <c r="Y357" i="13"/>
  <c r="Y356" i="13"/>
  <c r="Y355" i="13"/>
  <c r="Y354" i="13"/>
  <c r="Y353" i="13"/>
  <c r="Y352" i="13"/>
  <c r="Y351" i="13"/>
  <c r="Y350" i="13"/>
  <c r="Y349" i="13"/>
  <c r="Y348" i="13"/>
  <c r="Y347" i="13"/>
  <c r="Y346" i="13"/>
  <c r="Y345" i="13"/>
  <c r="Y344" i="13"/>
  <c r="Y343" i="13"/>
  <c r="Y342" i="13"/>
  <c r="Y341" i="13"/>
  <c r="Y340" i="13"/>
  <c r="Y339" i="13"/>
  <c r="Y338" i="13"/>
  <c r="Y337" i="13"/>
  <c r="Y336" i="13"/>
  <c r="Y335" i="13"/>
  <c r="Y334" i="13"/>
  <c r="Y333" i="13"/>
  <c r="Y332" i="13"/>
  <c r="Y331" i="13"/>
  <c r="Y330" i="13"/>
  <c r="Y329" i="13"/>
  <c r="Y328" i="13"/>
  <c r="Y327" i="13"/>
  <c r="Y326" i="13"/>
  <c r="Y325" i="13"/>
  <c r="Y324" i="13"/>
  <c r="Y323" i="13"/>
  <c r="Y322" i="13"/>
  <c r="Y321" i="13"/>
  <c r="Y320" i="13"/>
  <c r="Y319" i="13"/>
  <c r="Y318" i="13"/>
  <c r="Y317" i="13"/>
  <c r="Y316" i="13"/>
  <c r="Y315" i="13"/>
  <c r="Y314" i="13"/>
  <c r="Y313" i="13"/>
  <c r="Y312" i="13"/>
  <c r="Y311" i="13"/>
  <c r="Y310" i="13"/>
  <c r="Y309" i="13"/>
  <c r="Y308" i="13"/>
  <c r="Y307" i="13"/>
  <c r="Y306" i="13"/>
  <c r="Y305" i="13"/>
  <c r="Y304" i="13"/>
  <c r="Y303" i="13"/>
  <c r="Y302" i="13"/>
  <c r="Y301" i="13"/>
  <c r="Y300" i="13"/>
  <c r="Y299" i="13"/>
  <c r="Y298" i="13"/>
  <c r="Y297" i="13"/>
  <c r="Y296" i="13"/>
  <c r="Y295" i="13"/>
  <c r="Y294" i="13"/>
  <c r="Y293" i="13"/>
  <c r="Y292" i="13"/>
  <c r="Y291" i="13"/>
  <c r="Y290" i="13"/>
  <c r="Y289" i="13"/>
  <c r="Y288" i="13"/>
  <c r="Y287" i="13"/>
  <c r="Y286" i="13"/>
  <c r="Y285" i="13"/>
  <c r="Y284" i="13"/>
  <c r="Y283" i="13"/>
  <c r="Y282" i="13"/>
  <c r="Y281" i="13"/>
  <c r="Y280" i="13"/>
  <c r="Y279" i="13"/>
  <c r="Y278" i="13"/>
  <c r="Y277" i="13"/>
  <c r="Y276" i="13"/>
  <c r="Y275" i="13"/>
  <c r="Y274" i="13"/>
  <c r="Y273" i="13"/>
  <c r="Y272" i="13"/>
  <c r="Y271" i="13"/>
  <c r="Y270" i="13"/>
  <c r="Y269" i="13"/>
  <c r="Y268" i="13"/>
  <c r="Y267" i="13"/>
  <c r="Y266" i="13"/>
  <c r="Y265" i="13"/>
  <c r="Y264" i="13"/>
  <c r="Y263" i="13"/>
  <c r="Y262" i="13"/>
  <c r="Y261" i="13"/>
  <c r="Y260" i="13"/>
  <c r="Y259" i="13"/>
  <c r="Y258" i="13"/>
  <c r="Y257" i="13"/>
  <c r="Y256" i="13"/>
  <c r="Y255" i="13"/>
  <c r="Y254" i="13"/>
  <c r="Y253" i="13"/>
  <c r="Y252" i="13"/>
  <c r="Y251" i="13"/>
  <c r="Y250" i="13"/>
  <c r="Y249" i="13"/>
  <c r="Y248" i="13"/>
  <c r="Y247" i="13"/>
  <c r="Y246" i="13"/>
  <c r="Y245" i="13"/>
  <c r="Y244" i="13"/>
  <c r="Y243" i="13"/>
  <c r="Y242" i="13"/>
  <c r="Y241" i="13"/>
  <c r="Y240" i="13"/>
  <c r="Y239" i="13"/>
  <c r="Y238" i="13"/>
  <c r="Y237" i="13"/>
  <c r="Y236" i="13"/>
  <c r="Y235" i="13"/>
  <c r="Y234" i="13"/>
  <c r="Y233" i="13"/>
  <c r="Y232" i="13"/>
  <c r="Y231" i="13"/>
  <c r="Y230" i="13"/>
  <c r="Y229" i="13"/>
  <c r="Y228" i="13"/>
  <c r="Y227" i="13"/>
  <c r="Y226" i="13"/>
  <c r="Y225" i="13"/>
  <c r="Y224" i="13"/>
  <c r="Y223" i="13"/>
  <c r="Y222" i="13"/>
  <c r="Y221" i="13"/>
  <c r="Y220" i="13"/>
  <c r="Y219" i="13"/>
  <c r="Y218" i="13"/>
  <c r="Y217" i="13"/>
  <c r="Y216" i="13"/>
  <c r="Y215" i="13"/>
  <c r="Y214" i="13"/>
  <c r="Y213" i="13"/>
  <c r="Y212" i="13"/>
  <c r="Y211" i="13"/>
  <c r="Y210" i="13"/>
  <c r="Y209" i="13"/>
  <c r="Y208" i="13"/>
  <c r="Y207" i="13"/>
  <c r="Y206" i="13"/>
  <c r="Y205" i="13"/>
  <c r="Y204" i="13"/>
  <c r="Y203" i="13"/>
  <c r="Y202" i="13"/>
  <c r="Y201" i="13"/>
  <c r="Y200" i="13"/>
  <c r="Y199" i="13"/>
  <c r="Y198" i="13"/>
  <c r="Y197" i="13"/>
  <c r="Y196" i="13"/>
  <c r="Y195" i="13"/>
  <c r="Y194" i="13"/>
  <c r="Y193" i="13"/>
  <c r="Y192" i="13"/>
  <c r="Y191" i="13"/>
  <c r="Y190" i="13"/>
  <c r="Y189" i="13"/>
  <c r="Y188" i="13"/>
  <c r="Y187" i="13"/>
  <c r="Y186" i="13"/>
  <c r="Y185" i="13"/>
  <c r="Y184" i="13"/>
  <c r="Y183" i="13"/>
  <c r="Y182" i="13"/>
  <c r="Y181" i="13"/>
  <c r="Y180" i="13"/>
  <c r="Y179" i="13"/>
  <c r="Y178" i="13"/>
  <c r="Y177" i="13"/>
  <c r="Y176" i="13"/>
  <c r="Y175" i="13"/>
  <c r="Y174" i="13"/>
  <c r="Y173" i="13"/>
  <c r="Y172" i="13"/>
  <c r="Y171" i="13"/>
  <c r="Y170" i="13"/>
  <c r="Y169" i="13"/>
  <c r="Y168" i="13"/>
  <c r="Y167" i="13"/>
  <c r="Y166" i="13"/>
  <c r="Y165" i="13"/>
  <c r="Y164" i="13"/>
  <c r="Y163" i="13"/>
  <c r="Y162" i="13"/>
  <c r="Y161" i="13"/>
  <c r="Y160" i="13"/>
  <c r="Y159" i="13"/>
  <c r="Y158" i="13"/>
  <c r="Y157" i="13"/>
  <c r="Y156" i="13"/>
  <c r="Y155" i="13"/>
  <c r="Y154" i="13"/>
  <c r="Y153" i="13"/>
  <c r="Y152" i="13"/>
  <c r="Y151" i="13"/>
  <c r="Y150" i="13"/>
  <c r="Y149" i="13"/>
  <c r="Y148" i="13"/>
  <c r="Y147" i="13"/>
  <c r="Y146" i="13"/>
  <c r="Y145" i="13"/>
  <c r="Y144" i="13"/>
  <c r="Y143" i="13"/>
  <c r="Y142" i="13"/>
  <c r="Y141" i="13"/>
  <c r="Y140" i="13"/>
  <c r="Y139" i="13"/>
  <c r="Y138" i="13"/>
  <c r="Y137" i="13"/>
  <c r="Y136" i="13"/>
  <c r="Y135" i="13"/>
  <c r="Y134" i="13"/>
  <c r="Y133" i="13"/>
  <c r="Y132" i="13"/>
  <c r="Y131" i="13"/>
  <c r="Y130" i="13"/>
  <c r="Y129" i="13"/>
  <c r="Y128" i="13"/>
  <c r="Y127" i="13"/>
  <c r="Y126" i="13"/>
  <c r="Y125" i="13"/>
  <c r="Y124" i="13"/>
  <c r="Y123" i="13"/>
  <c r="Y122" i="13"/>
  <c r="Y121" i="13"/>
  <c r="Y120" i="13"/>
  <c r="Y119" i="13"/>
  <c r="Y118" i="13"/>
  <c r="Y117" i="13"/>
  <c r="Y116" i="13"/>
  <c r="Y115" i="13"/>
  <c r="Y114" i="13"/>
  <c r="Y113" i="13"/>
  <c r="Y112" i="13"/>
  <c r="Y111" i="13"/>
  <c r="Y110" i="13"/>
  <c r="Y109" i="13"/>
  <c r="Y108" i="13"/>
  <c r="Y107" i="13"/>
  <c r="Y106" i="13"/>
  <c r="Y105" i="13"/>
  <c r="Y104" i="13"/>
  <c r="Y103" i="13"/>
  <c r="Y102" i="13"/>
  <c r="Y101" i="13"/>
  <c r="Y100" i="13"/>
  <c r="Y99" i="13"/>
  <c r="Y98" i="13"/>
  <c r="Y97" i="13"/>
  <c r="Y96" i="13"/>
  <c r="Y95" i="13"/>
  <c r="Y94" i="13"/>
  <c r="Y93" i="13"/>
  <c r="Y92" i="13"/>
  <c r="Y91" i="13"/>
  <c r="Y90" i="13"/>
  <c r="Y89" i="13"/>
  <c r="Y88" i="13"/>
  <c r="Y87" i="13"/>
  <c r="Y86" i="13"/>
  <c r="Y85" i="13"/>
  <c r="Y84" i="13"/>
  <c r="Y83" i="13"/>
  <c r="Y82" i="13"/>
  <c r="Y81" i="13"/>
  <c r="Y80" i="13"/>
  <c r="Y79" i="13"/>
  <c r="Y78" i="13"/>
  <c r="Y77" i="13"/>
  <c r="Y76" i="13"/>
  <c r="Y75" i="13"/>
  <c r="Y74" i="13"/>
  <c r="Y73" i="13"/>
  <c r="Y72" i="13"/>
  <c r="Y71" i="13"/>
  <c r="Y70" i="13"/>
  <c r="Y69" i="13"/>
  <c r="Y68" i="13"/>
  <c r="Y67" i="13"/>
  <c r="Y66" i="13"/>
  <c r="Y65" i="13"/>
  <c r="Y64" i="13"/>
  <c r="Y63" i="13"/>
  <c r="Y62" i="13"/>
  <c r="Y61" i="13"/>
  <c r="Y60" i="13"/>
  <c r="Y59" i="13"/>
  <c r="Y58" i="13"/>
  <c r="Y57" i="13"/>
  <c r="Y56" i="13"/>
  <c r="Y55" i="13"/>
  <c r="Y54" i="13"/>
  <c r="Y53" i="13"/>
  <c r="Y52" i="13"/>
  <c r="Y51" i="13"/>
  <c r="Y50" i="13"/>
  <c r="Y49" i="13"/>
  <c r="Y48" i="13"/>
  <c r="Y47" i="13"/>
  <c r="Y46" i="13"/>
  <c r="Y45" i="13"/>
  <c r="Y44" i="13"/>
  <c r="Y43" i="13"/>
  <c r="Y42" i="13"/>
  <c r="Y41" i="13"/>
  <c r="Y40" i="13"/>
  <c r="Y39" i="13"/>
  <c r="Y38" i="13"/>
  <c r="Y37" i="13"/>
  <c r="Y36" i="13"/>
  <c r="Y35" i="13"/>
  <c r="Y34" i="13"/>
  <c r="Y33" i="13"/>
  <c r="Y32" i="13"/>
  <c r="Y31" i="13"/>
  <c r="Y30" i="13"/>
  <c r="Y29" i="13"/>
  <c r="Y28" i="13"/>
  <c r="Y27" i="13"/>
  <c r="Y26" i="13"/>
  <c r="Y25" i="13"/>
  <c r="Y24" i="13"/>
  <c r="Y23" i="13"/>
  <c r="Y22" i="13"/>
  <c r="Y21" i="13"/>
  <c r="Y20" i="13"/>
  <c r="Y19" i="13"/>
  <c r="Y18" i="13"/>
  <c r="Y17" i="13"/>
  <c r="Y16" i="13"/>
  <c r="Y15" i="13"/>
  <c r="Y14" i="13"/>
  <c r="Y13" i="13"/>
  <c r="Y12" i="13"/>
  <c r="Y11" i="13"/>
  <c r="Y10" i="13"/>
  <c r="Y9" i="13"/>
  <c r="Y8" i="13"/>
  <c r="Y7" i="13"/>
  <c r="Y6" i="13"/>
  <c r="Y5" i="13"/>
  <c r="N14" i="7"/>
  <c r="K14" i="7"/>
  <c r="K12" i="7"/>
  <c r="M11" i="7"/>
  <c r="M10" i="7"/>
  <c r="M9" i="7"/>
  <c r="L7" i="7"/>
  <c r="L5" i="7"/>
  <c r="F34" i="5"/>
  <c r="C36" i="11" s="1"/>
  <c r="B46" i="11"/>
  <c r="X6" i="13"/>
  <c r="X7" i="13"/>
  <c r="X8" i="13"/>
  <c r="X9" i="13"/>
  <c r="X10" i="13"/>
  <c r="X11" i="13"/>
  <c r="X12" i="13"/>
  <c r="X13" i="13"/>
  <c r="X14" i="13"/>
  <c r="X15" i="13"/>
  <c r="X16" i="13"/>
  <c r="X17" i="13"/>
  <c r="X18" i="13"/>
  <c r="X19" i="13"/>
  <c r="X20" i="13"/>
  <c r="X21" i="13"/>
  <c r="X22" i="13"/>
  <c r="X23" i="13"/>
  <c r="X24" i="13"/>
  <c r="X25" i="13"/>
  <c r="X26" i="13"/>
  <c r="X27" i="13"/>
  <c r="X28" i="13"/>
  <c r="X29" i="13"/>
  <c r="X30" i="13"/>
  <c r="X31" i="13"/>
  <c r="X32" i="13"/>
  <c r="X33" i="13"/>
  <c r="X34" i="13"/>
  <c r="X35" i="13"/>
  <c r="X36" i="13"/>
  <c r="X37" i="13"/>
  <c r="X38" i="13"/>
  <c r="X39" i="13"/>
  <c r="X40" i="13"/>
  <c r="X41" i="13"/>
  <c r="X42" i="13"/>
  <c r="X43" i="13"/>
  <c r="X44" i="13"/>
  <c r="X45" i="13"/>
  <c r="X46" i="13"/>
  <c r="X47" i="13"/>
  <c r="X48" i="13"/>
  <c r="X49" i="13"/>
  <c r="X50" i="13"/>
  <c r="X51" i="13"/>
  <c r="X52" i="13"/>
  <c r="X53" i="13"/>
  <c r="X54" i="13"/>
  <c r="X55" i="13"/>
  <c r="X56" i="13"/>
  <c r="X57" i="13"/>
  <c r="X58" i="13"/>
  <c r="X59" i="13"/>
  <c r="X60" i="13"/>
  <c r="X61" i="13"/>
  <c r="X62" i="13"/>
  <c r="X63" i="13"/>
  <c r="X64" i="13"/>
  <c r="X65" i="13"/>
  <c r="X66" i="13"/>
  <c r="X67" i="13"/>
  <c r="X68" i="13"/>
  <c r="X69" i="13"/>
  <c r="X70" i="13"/>
  <c r="X71" i="13"/>
  <c r="X72" i="13"/>
  <c r="X73" i="13"/>
  <c r="X74" i="13"/>
  <c r="X75" i="13"/>
  <c r="X76" i="13"/>
  <c r="X77" i="13"/>
  <c r="X78" i="13"/>
  <c r="X79" i="13"/>
  <c r="X80" i="13"/>
  <c r="X81" i="13"/>
  <c r="X82" i="13"/>
  <c r="X83" i="13"/>
  <c r="X84" i="13"/>
  <c r="X85" i="13"/>
  <c r="X86" i="13"/>
  <c r="X87" i="13"/>
  <c r="X88" i="13"/>
  <c r="X89" i="13"/>
  <c r="X90" i="13"/>
  <c r="X91" i="13"/>
  <c r="X92" i="13"/>
  <c r="X93" i="13"/>
  <c r="X94" i="13"/>
  <c r="X95" i="13"/>
  <c r="X96" i="13"/>
  <c r="X97" i="13"/>
  <c r="X98" i="13"/>
  <c r="X99" i="13"/>
  <c r="X100" i="13"/>
  <c r="X101" i="13"/>
  <c r="X102" i="13"/>
  <c r="X103" i="13"/>
  <c r="X104" i="13"/>
  <c r="X105" i="13"/>
  <c r="X106" i="13"/>
  <c r="X107" i="13"/>
  <c r="X108" i="13"/>
  <c r="X109" i="13"/>
  <c r="X110" i="13"/>
  <c r="X111" i="13"/>
  <c r="X112" i="13"/>
  <c r="X113" i="13"/>
  <c r="X114" i="13"/>
  <c r="X115" i="13"/>
  <c r="X116" i="13"/>
  <c r="X117" i="13"/>
  <c r="X118" i="13"/>
  <c r="X119" i="13"/>
  <c r="X120" i="13"/>
  <c r="X121" i="13"/>
  <c r="X122" i="13"/>
  <c r="X123" i="13"/>
  <c r="X124" i="13"/>
  <c r="X125" i="13"/>
  <c r="X126" i="13"/>
  <c r="X127" i="13"/>
  <c r="X128" i="13"/>
  <c r="X129" i="13"/>
  <c r="X130" i="13"/>
  <c r="X131" i="13"/>
  <c r="X132" i="13"/>
  <c r="X133" i="13"/>
  <c r="X134" i="13"/>
  <c r="X135" i="13"/>
  <c r="X136" i="13"/>
  <c r="X137" i="13"/>
  <c r="X138" i="13"/>
  <c r="X139" i="13"/>
  <c r="X140" i="13"/>
  <c r="X141" i="13"/>
  <c r="X142" i="13"/>
  <c r="X143" i="13"/>
  <c r="X144" i="13"/>
  <c r="X145" i="13"/>
  <c r="X146" i="13"/>
  <c r="X147" i="13"/>
  <c r="X148" i="13"/>
  <c r="X149" i="13"/>
  <c r="X150" i="13"/>
  <c r="X151" i="13"/>
  <c r="X152" i="13"/>
  <c r="X153" i="13"/>
  <c r="X154" i="13"/>
  <c r="X155" i="13"/>
  <c r="X156" i="13"/>
  <c r="X157" i="13"/>
  <c r="X158" i="13"/>
  <c r="X159" i="13"/>
  <c r="X160" i="13"/>
  <c r="X161" i="13"/>
  <c r="X162" i="13"/>
  <c r="X163" i="13"/>
  <c r="X164" i="13"/>
  <c r="X165" i="13"/>
  <c r="X166" i="13"/>
  <c r="X167" i="13"/>
  <c r="X168" i="13"/>
  <c r="X169" i="13"/>
  <c r="X170" i="13"/>
  <c r="X171" i="13"/>
  <c r="X172" i="13"/>
  <c r="X173" i="13"/>
  <c r="X174" i="13"/>
  <c r="X175" i="13"/>
  <c r="X176" i="13"/>
  <c r="X177" i="13"/>
  <c r="X178" i="13"/>
  <c r="X179" i="13"/>
  <c r="X180" i="13"/>
  <c r="X181" i="13"/>
  <c r="X182" i="13"/>
  <c r="X183" i="13"/>
  <c r="X184" i="13"/>
  <c r="X185" i="13"/>
  <c r="X186" i="13"/>
  <c r="X187" i="13"/>
  <c r="X188" i="13"/>
  <c r="X189" i="13"/>
  <c r="X190" i="13"/>
  <c r="X191" i="13"/>
  <c r="X192" i="13"/>
  <c r="X193" i="13"/>
  <c r="X194" i="13"/>
  <c r="X195" i="13"/>
  <c r="X196" i="13"/>
  <c r="X197" i="13"/>
  <c r="X198" i="13"/>
  <c r="X199" i="13"/>
  <c r="X200" i="13"/>
  <c r="X201" i="13"/>
  <c r="X202" i="13"/>
  <c r="X203" i="13"/>
  <c r="X204" i="13"/>
  <c r="X205" i="13"/>
  <c r="X206" i="13"/>
  <c r="X207" i="13"/>
  <c r="X208" i="13"/>
  <c r="X209" i="13"/>
  <c r="X210" i="13"/>
  <c r="X211" i="13"/>
  <c r="X212" i="13"/>
  <c r="X213" i="13"/>
  <c r="X214" i="13"/>
  <c r="X215" i="13"/>
  <c r="X216" i="13"/>
  <c r="X217" i="13"/>
  <c r="X218" i="13"/>
  <c r="X219" i="13"/>
  <c r="X220" i="13"/>
  <c r="X221" i="13"/>
  <c r="X222" i="13"/>
  <c r="X223" i="13"/>
  <c r="X224" i="13"/>
  <c r="X225" i="13"/>
  <c r="X226" i="13"/>
  <c r="X227" i="13"/>
  <c r="X228" i="13"/>
  <c r="X229" i="13"/>
  <c r="X230" i="13"/>
  <c r="X231" i="13"/>
  <c r="X232" i="13"/>
  <c r="X233" i="13"/>
  <c r="X234" i="13"/>
  <c r="X235" i="13"/>
  <c r="X236" i="13"/>
  <c r="X237" i="13"/>
  <c r="X238" i="13"/>
  <c r="X239" i="13"/>
  <c r="X240" i="13"/>
  <c r="X241" i="13"/>
  <c r="X242" i="13"/>
  <c r="X243" i="13"/>
  <c r="X244" i="13"/>
  <c r="X245" i="13"/>
  <c r="X246" i="13"/>
  <c r="X247" i="13"/>
  <c r="X248" i="13"/>
  <c r="X249" i="13"/>
  <c r="X250" i="13"/>
  <c r="X251" i="13"/>
  <c r="X252" i="13"/>
  <c r="X253" i="13"/>
  <c r="X254" i="13"/>
  <c r="X255" i="13"/>
  <c r="X256" i="13"/>
  <c r="X257" i="13"/>
  <c r="X258" i="13"/>
  <c r="X259" i="13"/>
  <c r="X260" i="13"/>
  <c r="X261" i="13"/>
  <c r="X262" i="13"/>
  <c r="X263" i="13"/>
  <c r="X264" i="13"/>
  <c r="X265" i="13"/>
  <c r="X266" i="13"/>
  <c r="X267" i="13"/>
  <c r="X268" i="13"/>
  <c r="X269" i="13"/>
  <c r="X270" i="13"/>
  <c r="X271" i="13"/>
  <c r="X272" i="13"/>
  <c r="X273" i="13"/>
  <c r="X274" i="13"/>
  <c r="X275" i="13"/>
  <c r="X276" i="13"/>
  <c r="X277" i="13"/>
  <c r="X278" i="13"/>
  <c r="X279" i="13"/>
  <c r="X280" i="13"/>
  <c r="X281" i="13"/>
  <c r="X282" i="13"/>
  <c r="X283" i="13"/>
  <c r="X284" i="13"/>
  <c r="X285" i="13"/>
  <c r="X286" i="13"/>
  <c r="X287" i="13"/>
  <c r="X288" i="13"/>
  <c r="X289" i="13"/>
  <c r="X290" i="13"/>
  <c r="X291" i="13"/>
  <c r="X292" i="13"/>
  <c r="X293" i="13"/>
  <c r="X294" i="13"/>
  <c r="X295" i="13"/>
  <c r="X296" i="13"/>
  <c r="X297" i="13"/>
  <c r="X298" i="13"/>
  <c r="X299" i="13"/>
  <c r="X300" i="13"/>
  <c r="X301" i="13"/>
  <c r="X302" i="13"/>
  <c r="X303" i="13"/>
  <c r="X304" i="13"/>
  <c r="X305" i="13"/>
  <c r="X306" i="13"/>
  <c r="X307" i="13"/>
  <c r="X308" i="13"/>
  <c r="X309" i="13"/>
  <c r="X310" i="13"/>
  <c r="X311" i="13"/>
  <c r="X312" i="13"/>
  <c r="X313" i="13"/>
  <c r="X314" i="13"/>
  <c r="X315" i="13"/>
  <c r="X316" i="13"/>
  <c r="X317" i="13"/>
  <c r="X318" i="13"/>
  <c r="X319" i="13"/>
  <c r="X320" i="13"/>
  <c r="X321" i="13"/>
  <c r="X322" i="13"/>
  <c r="X323" i="13"/>
  <c r="X324" i="13"/>
  <c r="X325" i="13"/>
  <c r="X326" i="13"/>
  <c r="X327" i="13"/>
  <c r="X328" i="13"/>
  <c r="X329" i="13"/>
  <c r="X330" i="13"/>
  <c r="X331" i="13"/>
  <c r="X332" i="13"/>
  <c r="X333" i="13"/>
  <c r="X334" i="13"/>
  <c r="X335" i="13"/>
  <c r="X336" i="13"/>
  <c r="X337" i="13"/>
  <c r="X338" i="13"/>
  <c r="X339" i="13"/>
  <c r="X340" i="13"/>
  <c r="X341" i="13"/>
  <c r="X342" i="13"/>
  <c r="X343" i="13"/>
  <c r="X344" i="13"/>
  <c r="X345" i="13"/>
  <c r="X346" i="13"/>
  <c r="X347" i="13"/>
  <c r="X348" i="13"/>
  <c r="X349" i="13"/>
  <c r="X350" i="13"/>
  <c r="X351" i="13"/>
  <c r="X352" i="13"/>
  <c r="X353" i="13"/>
  <c r="X354" i="13"/>
  <c r="X355" i="13"/>
  <c r="X356" i="13"/>
  <c r="X357" i="13"/>
  <c r="X358" i="13"/>
  <c r="X359" i="13"/>
  <c r="X360" i="13"/>
  <c r="X361" i="13"/>
  <c r="X362" i="13"/>
  <c r="X363" i="13"/>
  <c r="X364" i="13"/>
  <c r="X365" i="13"/>
  <c r="X366" i="13"/>
  <c r="X367" i="13"/>
  <c r="X368" i="13"/>
  <c r="X369" i="13"/>
  <c r="X370" i="13"/>
  <c r="X371" i="13"/>
  <c r="X372" i="13"/>
  <c r="X373" i="13"/>
  <c r="X374" i="13"/>
  <c r="X375" i="13"/>
  <c r="X376" i="13"/>
  <c r="X377" i="13"/>
  <c r="X378" i="13"/>
  <c r="X379" i="13"/>
  <c r="X380" i="13"/>
  <c r="X381" i="13"/>
  <c r="X382" i="13"/>
  <c r="X383" i="13"/>
  <c r="X384" i="13"/>
  <c r="X385" i="13"/>
  <c r="X386" i="13"/>
  <c r="X387" i="13"/>
  <c r="X388" i="13"/>
  <c r="X389" i="13"/>
  <c r="X390" i="13"/>
  <c r="X391" i="13"/>
  <c r="X392" i="13"/>
  <c r="X393" i="13"/>
  <c r="X394" i="13"/>
  <c r="X395" i="13"/>
  <c r="X396" i="13"/>
  <c r="X397" i="13"/>
  <c r="X398" i="13"/>
  <c r="X399" i="13"/>
  <c r="X400" i="13"/>
  <c r="X401" i="13"/>
  <c r="X402" i="13"/>
  <c r="X403" i="13"/>
  <c r="X404" i="13"/>
  <c r="X405" i="13"/>
  <c r="X406" i="13"/>
  <c r="X407" i="13"/>
  <c r="X408" i="13"/>
  <c r="X409" i="13"/>
  <c r="X410" i="13"/>
  <c r="X411" i="13"/>
  <c r="X412" i="13"/>
  <c r="X413" i="13"/>
  <c r="X414" i="13"/>
  <c r="X415" i="13"/>
  <c r="X416" i="13"/>
  <c r="X417" i="13"/>
  <c r="X418" i="13"/>
  <c r="X419" i="13"/>
  <c r="X420" i="13"/>
  <c r="X421" i="13"/>
  <c r="X422" i="13"/>
  <c r="X423" i="13"/>
  <c r="X424" i="13"/>
  <c r="X425" i="13"/>
  <c r="X426" i="13"/>
  <c r="X427" i="13"/>
  <c r="X428" i="13"/>
  <c r="X429" i="13"/>
  <c r="X430" i="13"/>
  <c r="X431" i="13"/>
  <c r="X432" i="13"/>
  <c r="X433" i="13"/>
  <c r="X434" i="13"/>
  <c r="X435" i="13"/>
  <c r="X436" i="13"/>
  <c r="X437" i="13"/>
  <c r="X438" i="13"/>
  <c r="X439" i="13"/>
  <c r="X440" i="13"/>
  <c r="X441" i="13"/>
  <c r="X442" i="13"/>
  <c r="X443" i="13"/>
  <c r="X444" i="13"/>
  <c r="X445" i="13"/>
  <c r="X446" i="13"/>
  <c r="X447" i="13"/>
  <c r="X448" i="13"/>
  <c r="X449" i="13"/>
  <c r="X450" i="13"/>
  <c r="X451" i="13"/>
  <c r="X452" i="13"/>
  <c r="X453" i="13"/>
  <c r="X454" i="13"/>
  <c r="X455" i="13"/>
  <c r="X456" i="13"/>
  <c r="X457" i="13"/>
  <c r="X458" i="13"/>
  <c r="X459" i="13"/>
  <c r="X460" i="13"/>
  <c r="X461" i="13"/>
  <c r="X462" i="13"/>
  <c r="X463" i="13"/>
  <c r="X464" i="13"/>
  <c r="X465" i="13"/>
  <c r="X466" i="13"/>
  <c r="X467" i="13"/>
  <c r="X468" i="13"/>
  <c r="X469" i="13"/>
  <c r="X470" i="13"/>
  <c r="X471" i="13"/>
  <c r="X472" i="13"/>
  <c r="X473" i="13"/>
  <c r="X474" i="13"/>
  <c r="X475" i="13"/>
  <c r="X476" i="13"/>
  <c r="X477" i="13"/>
  <c r="X478" i="13"/>
  <c r="X479" i="13"/>
  <c r="X480" i="13"/>
  <c r="X481" i="13"/>
  <c r="X482" i="13"/>
  <c r="X483" i="13"/>
  <c r="X484" i="13"/>
  <c r="X485" i="13"/>
  <c r="X486" i="13"/>
  <c r="X487" i="13"/>
  <c r="X488" i="13"/>
  <c r="X489" i="13"/>
  <c r="X490" i="13"/>
  <c r="X491" i="13"/>
  <c r="X492" i="13"/>
  <c r="X493" i="13"/>
  <c r="X494" i="13"/>
  <c r="X495" i="13"/>
  <c r="X496" i="13"/>
  <c r="X497" i="13"/>
  <c r="X498" i="13"/>
  <c r="X499" i="13"/>
  <c r="X500" i="13"/>
  <c r="X501" i="13"/>
  <c r="X502" i="13"/>
  <c r="X503" i="13"/>
  <c r="X504" i="13"/>
  <c r="X505" i="13"/>
  <c r="X506" i="13"/>
  <c r="X507" i="13"/>
  <c r="X508" i="13"/>
  <c r="X509" i="13"/>
  <c r="X510" i="13"/>
  <c r="X511" i="13"/>
  <c r="X512" i="13"/>
  <c r="X513" i="13"/>
  <c r="X514" i="13"/>
  <c r="X515" i="13"/>
  <c r="X516" i="13"/>
  <c r="X517" i="13"/>
  <c r="X518" i="13"/>
  <c r="X519" i="13"/>
  <c r="X520" i="13"/>
  <c r="X521" i="13"/>
  <c r="X522" i="13"/>
  <c r="X523" i="13"/>
  <c r="X524" i="13"/>
  <c r="X525" i="13"/>
  <c r="X526" i="13"/>
  <c r="X527" i="13"/>
  <c r="X528" i="13"/>
  <c r="X529" i="13"/>
  <c r="X530" i="13"/>
  <c r="X531" i="13"/>
  <c r="X532" i="13"/>
  <c r="X533" i="13"/>
  <c r="X534" i="13"/>
  <c r="X535" i="13"/>
  <c r="X536" i="13"/>
  <c r="X537" i="13"/>
  <c r="X538" i="13"/>
  <c r="X539" i="13"/>
  <c r="X540" i="13"/>
  <c r="X541" i="13"/>
  <c r="X542" i="13"/>
  <c r="X543" i="13"/>
  <c r="X544" i="13"/>
  <c r="X545" i="13"/>
  <c r="X546" i="13"/>
  <c r="X547" i="13"/>
  <c r="X548" i="13"/>
  <c r="X549" i="13"/>
  <c r="X550" i="13"/>
  <c r="X551" i="13"/>
  <c r="X552" i="13"/>
  <c r="X553" i="13"/>
  <c r="X554" i="13"/>
  <c r="X555" i="13"/>
  <c r="X556" i="13"/>
  <c r="X557" i="13"/>
  <c r="X558" i="13"/>
  <c r="X559" i="13"/>
  <c r="X560" i="13"/>
  <c r="X561" i="13"/>
  <c r="X562" i="13"/>
  <c r="X563" i="13"/>
  <c r="X564" i="13"/>
  <c r="X565" i="13"/>
  <c r="X566" i="13"/>
  <c r="X567" i="13"/>
  <c r="X568" i="13"/>
  <c r="X569" i="13"/>
  <c r="X570" i="13"/>
  <c r="X571" i="13"/>
  <c r="X572" i="13"/>
  <c r="X573" i="13"/>
  <c r="X574" i="13"/>
  <c r="X575" i="13"/>
  <c r="X576" i="13"/>
  <c r="X577" i="13"/>
  <c r="X578" i="13"/>
  <c r="X579" i="13"/>
  <c r="X580" i="13"/>
  <c r="X581" i="13"/>
  <c r="X582" i="13"/>
  <c r="X583" i="13"/>
  <c r="X584" i="13"/>
  <c r="X585" i="13"/>
  <c r="X586" i="13"/>
  <c r="X587" i="13"/>
  <c r="X588" i="13"/>
  <c r="X589" i="13"/>
  <c r="X590" i="13"/>
  <c r="X591" i="13"/>
  <c r="X592" i="13"/>
  <c r="X593" i="13"/>
  <c r="X594" i="13"/>
  <c r="X595" i="13"/>
  <c r="X596" i="13"/>
  <c r="X597" i="13"/>
  <c r="X598" i="13"/>
  <c r="X599" i="13"/>
  <c r="X600" i="13"/>
  <c r="X601" i="13"/>
  <c r="X602" i="13"/>
  <c r="X603" i="13"/>
  <c r="X604" i="13"/>
  <c r="X605" i="13"/>
  <c r="X606" i="13"/>
  <c r="X607" i="13"/>
  <c r="X608" i="13"/>
  <c r="X609" i="13"/>
  <c r="X610" i="13"/>
  <c r="X611" i="13"/>
  <c r="X612" i="13"/>
  <c r="X613" i="13"/>
  <c r="X614" i="13"/>
  <c r="X615" i="13"/>
  <c r="X616" i="13"/>
  <c r="X617" i="13"/>
  <c r="X618" i="13"/>
  <c r="X619" i="13"/>
  <c r="X620" i="13"/>
  <c r="X621" i="13"/>
  <c r="X622" i="13"/>
  <c r="X623" i="13"/>
  <c r="X624" i="13"/>
  <c r="X625" i="13"/>
  <c r="X626" i="13"/>
  <c r="X627" i="13"/>
  <c r="X628" i="13"/>
  <c r="X629" i="13"/>
  <c r="X630" i="13"/>
  <c r="X631" i="13"/>
  <c r="X632" i="13"/>
  <c r="X633" i="13"/>
  <c r="X634" i="13"/>
  <c r="X635" i="13"/>
  <c r="X636" i="13"/>
  <c r="X637" i="13"/>
  <c r="X638" i="13"/>
  <c r="X639" i="13"/>
  <c r="X640" i="13"/>
  <c r="X641" i="13"/>
  <c r="X642" i="13"/>
  <c r="X643" i="13"/>
  <c r="X644" i="13"/>
  <c r="X645" i="13"/>
  <c r="X646" i="13"/>
  <c r="X647" i="13"/>
  <c r="X648" i="13"/>
  <c r="X649" i="13"/>
  <c r="X650" i="13"/>
  <c r="X651" i="13"/>
  <c r="X652" i="13"/>
  <c r="X653" i="13"/>
  <c r="X654" i="13"/>
  <c r="X655" i="13"/>
  <c r="X656" i="13"/>
  <c r="X657" i="13"/>
  <c r="X658" i="13"/>
  <c r="X659" i="13"/>
  <c r="X660" i="13"/>
  <c r="X661" i="13"/>
  <c r="X662" i="13"/>
  <c r="X663" i="13"/>
  <c r="X664" i="13"/>
  <c r="X665" i="13"/>
  <c r="X666" i="13"/>
  <c r="X667" i="13"/>
  <c r="X668" i="13"/>
  <c r="X669" i="13"/>
  <c r="X670" i="13"/>
  <c r="X671" i="13"/>
  <c r="X672" i="13"/>
  <c r="X673" i="13"/>
  <c r="X674" i="13"/>
  <c r="X675" i="13"/>
  <c r="X676" i="13"/>
  <c r="X677" i="13"/>
  <c r="X678" i="13"/>
  <c r="X679" i="13"/>
  <c r="X680" i="13"/>
  <c r="X681" i="13"/>
  <c r="X682" i="13"/>
  <c r="X683" i="13"/>
  <c r="X684" i="13"/>
  <c r="X685" i="13"/>
  <c r="X686" i="13"/>
  <c r="X687" i="13"/>
  <c r="X688" i="13"/>
  <c r="X689" i="13"/>
  <c r="X690" i="13"/>
  <c r="X691" i="13"/>
  <c r="X692" i="13"/>
  <c r="X693" i="13"/>
  <c r="X694" i="13"/>
  <c r="X695" i="13"/>
  <c r="X696" i="13"/>
  <c r="X697" i="13"/>
  <c r="X698" i="13"/>
  <c r="X699" i="13"/>
  <c r="X700" i="13"/>
  <c r="X701" i="13"/>
  <c r="X702" i="13"/>
  <c r="X703" i="13"/>
  <c r="X704" i="13"/>
  <c r="X705" i="13"/>
  <c r="X706" i="13"/>
  <c r="X707" i="13"/>
  <c r="X708" i="13"/>
  <c r="X709" i="13"/>
  <c r="X710" i="13"/>
  <c r="X711" i="13"/>
  <c r="X712" i="13"/>
  <c r="X713" i="13"/>
  <c r="X714" i="13"/>
  <c r="X715" i="13"/>
  <c r="X716" i="13"/>
  <c r="X717" i="13"/>
  <c r="X718" i="13"/>
  <c r="X719" i="13"/>
  <c r="X720" i="13"/>
  <c r="X721" i="13"/>
  <c r="X722" i="13"/>
  <c r="X723" i="13"/>
  <c r="X724" i="13"/>
  <c r="X725" i="13"/>
  <c r="X726" i="13"/>
  <c r="X727" i="13"/>
  <c r="X728" i="13"/>
  <c r="X729" i="13"/>
  <c r="X730" i="13"/>
  <c r="X731" i="13"/>
  <c r="X732" i="13"/>
  <c r="X733" i="13"/>
  <c r="X734" i="13"/>
  <c r="X735" i="13"/>
  <c r="X736" i="13"/>
  <c r="X737" i="13"/>
  <c r="X738" i="13"/>
  <c r="X739" i="13"/>
  <c r="X740" i="13"/>
  <c r="X741" i="13"/>
  <c r="X742" i="13"/>
  <c r="X743" i="13"/>
  <c r="X744" i="13"/>
  <c r="X745" i="13"/>
  <c r="X746" i="13"/>
  <c r="X747" i="13"/>
  <c r="X748" i="13"/>
  <c r="X749" i="13"/>
  <c r="X750" i="13"/>
  <c r="X751" i="13"/>
  <c r="X752" i="13"/>
  <c r="X753" i="13"/>
  <c r="X754" i="13"/>
  <c r="X755" i="13"/>
  <c r="X756" i="13"/>
  <c r="X757" i="13"/>
  <c r="X758" i="13"/>
  <c r="X759" i="13"/>
  <c r="X760" i="13"/>
  <c r="X761" i="13"/>
  <c r="X762" i="13"/>
  <c r="B79" i="11"/>
  <c r="AG4" i="5"/>
  <c r="H75" i="5"/>
  <c r="H74" i="5"/>
  <c r="H73" i="5"/>
  <c r="H72" i="5"/>
  <c r="H71" i="5"/>
  <c r="H70" i="5"/>
  <c r="H63" i="5"/>
  <c r="H62" i="5"/>
  <c r="H61" i="5"/>
  <c r="H60" i="5"/>
  <c r="H59" i="5"/>
  <c r="H58" i="5"/>
  <c r="H51" i="5"/>
  <c r="H50" i="5"/>
  <c r="H49" i="5"/>
  <c r="H48" i="5"/>
  <c r="H47" i="5"/>
  <c r="H46" i="5"/>
  <c r="H39" i="5"/>
  <c r="H38" i="5"/>
  <c r="H37" i="5"/>
  <c r="H36" i="5"/>
  <c r="H35" i="5"/>
  <c r="H34" i="5"/>
  <c r="H27" i="5"/>
  <c r="H26" i="5"/>
  <c r="H25" i="5"/>
  <c r="H24" i="5"/>
  <c r="H23" i="5"/>
  <c r="H22" i="5"/>
  <c r="H28" i="5"/>
  <c r="H21" i="5"/>
  <c r="H20" i="5"/>
  <c r="H19" i="5"/>
  <c r="H18" i="5"/>
  <c r="H17" i="5"/>
  <c r="H16" i="5"/>
  <c r="K124" i="7"/>
  <c r="K120" i="7"/>
  <c r="K116" i="7"/>
  <c r="K112" i="7"/>
  <c r="K108" i="7"/>
  <c r="K104" i="7"/>
  <c r="K100" i="7"/>
  <c r="K96" i="7"/>
  <c r="K87" i="7"/>
  <c r="K83" i="7"/>
  <c r="K79" i="7"/>
  <c r="K75" i="7"/>
  <c r="K71" i="7"/>
  <c r="K67" i="7"/>
  <c r="K63" i="7"/>
  <c r="K31" i="7"/>
  <c r="K26" i="7"/>
  <c r="K22" i="7"/>
  <c r="K18" i="7"/>
  <c r="P3" i="5"/>
  <c r="P4" i="5"/>
  <c r="P5" i="5"/>
  <c r="P6" i="5"/>
  <c r="P7" i="5"/>
  <c r="P8" i="5"/>
  <c r="P9" i="5"/>
  <c r="P10" i="5"/>
  <c r="P11" i="5"/>
  <c r="P12" i="5"/>
  <c r="P13" i="5"/>
  <c r="P14" i="5"/>
  <c r="P15" i="5"/>
  <c r="P16" i="5"/>
  <c r="P17" i="5"/>
  <c r="P18" i="5"/>
  <c r="P19" i="5"/>
  <c r="P20" i="5"/>
  <c r="P21" i="5"/>
  <c r="P22" i="5"/>
  <c r="P23" i="5"/>
  <c r="P24" i="5"/>
  <c r="P25" i="5"/>
  <c r="P26" i="5"/>
  <c r="P27" i="5"/>
  <c r="P28" i="5"/>
  <c r="P29" i="5"/>
  <c r="P30" i="5"/>
  <c r="P31" i="5"/>
  <c r="P32" i="5"/>
  <c r="P33" i="5"/>
  <c r="P34" i="5"/>
  <c r="P35" i="5"/>
  <c r="P36" i="5"/>
  <c r="P37" i="5"/>
  <c r="P38" i="5"/>
  <c r="P39" i="5"/>
  <c r="P40" i="5"/>
  <c r="P41" i="5"/>
  <c r="P42" i="5"/>
  <c r="P43" i="5"/>
  <c r="P44" i="5"/>
  <c r="P45" i="5"/>
  <c r="P46" i="5"/>
  <c r="P47" i="5"/>
  <c r="P48" i="5"/>
  <c r="P49" i="5"/>
  <c r="P50" i="5"/>
  <c r="P51" i="5"/>
  <c r="P52" i="5"/>
  <c r="P53" i="5"/>
  <c r="P54" i="5"/>
  <c r="P55" i="5"/>
  <c r="P56" i="5"/>
  <c r="P57" i="5"/>
  <c r="P58" i="5"/>
  <c r="P59" i="5"/>
  <c r="P60" i="5"/>
  <c r="P61" i="5"/>
  <c r="P62" i="5"/>
  <c r="P63" i="5"/>
  <c r="P64" i="5"/>
  <c r="P65" i="5"/>
  <c r="P66" i="5"/>
  <c r="P67" i="5"/>
  <c r="P68" i="5"/>
  <c r="P69" i="5"/>
  <c r="P70" i="5"/>
  <c r="P71" i="5"/>
  <c r="P72" i="5"/>
  <c r="P73" i="5"/>
  <c r="P74" i="5"/>
  <c r="P75" i="5"/>
  <c r="M110" i="3"/>
  <c r="M109" i="3"/>
  <c r="M108" i="3"/>
  <c r="M107" i="3"/>
  <c r="M106" i="3"/>
  <c r="M105" i="3"/>
  <c r="M104" i="3"/>
  <c r="M103" i="3"/>
  <c r="M102" i="3"/>
  <c r="M101" i="3"/>
  <c r="M100" i="3"/>
  <c r="M99" i="3"/>
  <c r="M98" i="3"/>
  <c r="M97" i="3"/>
  <c r="M96" i="3"/>
  <c r="M95" i="3"/>
  <c r="M94" i="3"/>
  <c r="M93" i="3"/>
  <c r="M92" i="3"/>
  <c r="M91" i="3"/>
  <c r="M90" i="3"/>
  <c r="M89" i="3"/>
  <c r="M88" i="3"/>
  <c r="M87" i="3"/>
  <c r="M86" i="3"/>
  <c r="M85" i="3"/>
  <c r="M84" i="3"/>
  <c r="M83" i="3"/>
  <c r="M82" i="3"/>
  <c r="M81" i="3"/>
  <c r="M80" i="3"/>
  <c r="M79" i="3"/>
  <c r="M78" i="3"/>
  <c r="M77" i="3"/>
  <c r="M76" i="3"/>
  <c r="M75" i="3"/>
  <c r="M74" i="3"/>
  <c r="M73" i="3"/>
  <c r="M72" i="3"/>
  <c r="M71" i="3"/>
  <c r="M70" i="3"/>
  <c r="M69" i="3"/>
  <c r="M68" i="3"/>
  <c r="M67" i="3"/>
  <c r="M66" i="3"/>
  <c r="M65" i="3"/>
  <c r="M64" i="3"/>
  <c r="M63" i="3"/>
  <c r="M62" i="3"/>
  <c r="M61" i="3"/>
  <c r="M60" i="3"/>
  <c r="M59" i="3"/>
  <c r="M58" i="3"/>
  <c r="M57" i="3"/>
  <c r="M56" i="3"/>
  <c r="M55" i="3"/>
  <c r="M54" i="3"/>
  <c r="M53" i="3"/>
  <c r="M52" i="3"/>
  <c r="M51" i="3"/>
  <c r="M50" i="3"/>
  <c r="M49" i="3"/>
  <c r="M48" i="3"/>
  <c r="M47" i="3"/>
  <c r="M46" i="3"/>
  <c r="M45" i="3"/>
  <c r="M44" i="3"/>
  <c r="M43" i="3"/>
  <c r="M42" i="3"/>
  <c r="M41" i="3"/>
  <c r="M40" i="3"/>
  <c r="M39" i="3"/>
  <c r="M38" i="3"/>
  <c r="M37" i="3"/>
  <c r="M36" i="3"/>
  <c r="M35" i="3"/>
  <c r="M34" i="3"/>
  <c r="M33" i="3"/>
  <c r="M32" i="3"/>
  <c r="M31" i="3"/>
  <c r="M30" i="3"/>
  <c r="M29" i="3"/>
  <c r="M28" i="3"/>
  <c r="M27" i="3"/>
  <c r="M26" i="3"/>
  <c r="M25" i="3"/>
  <c r="M24" i="3"/>
  <c r="M23" i="3"/>
  <c r="M22" i="3"/>
  <c r="M21" i="3"/>
  <c r="M20" i="3"/>
  <c r="M19" i="3"/>
  <c r="M18" i="3"/>
  <c r="M17" i="3"/>
  <c r="M16" i="3"/>
  <c r="M15" i="3"/>
  <c r="M14" i="3"/>
  <c r="M13" i="3"/>
  <c r="M12" i="3"/>
  <c r="M11" i="3"/>
  <c r="M10" i="3"/>
  <c r="M9" i="3"/>
  <c r="M8" i="3"/>
  <c r="M7" i="3"/>
  <c r="M6" i="3"/>
  <c r="M5" i="3"/>
  <c r="G7" i="3"/>
  <c r="AH110" i="3"/>
  <c r="AE110" i="3"/>
  <c r="AD110" i="3"/>
  <c r="G110" i="3"/>
  <c r="F110" i="3"/>
  <c r="AH109" i="3"/>
  <c r="AE109" i="3"/>
  <c r="AD109" i="3"/>
  <c r="G109" i="3"/>
  <c r="F109" i="3"/>
  <c r="AH108" i="3"/>
  <c r="AE108" i="3"/>
  <c r="AD108" i="3"/>
  <c r="G108" i="3"/>
  <c r="F108" i="3"/>
  <c r="AH107" i="3"/>
  <c r="AE107" i="3"/>
  <c r="AD107" i="3"/>
  <c r="G107" i="3"/>
  <c r="F107" i="3"/>
  <c r="AH106" i="3"/>
  <c r="AE106" i="3"/>
  <c r="AD106" i="3"/>
  <c r="G106" i="3"/>
  <c r="F106" i="3"/>
  <c r="AH105" i="3"/>
  <c r="AE105" i="3"/>
  <c r="AD105" i="3"/>
  <c r="G105" i="3"/>
  <c r="F105" i="3"/>
  <c r="AH104" i="3"/>
  <c r="AE104" i="3"/>
  <c r="AD104" i="3"/>
  <c r="G104" i="3"/>
  <c r="F104" i="3"/>
  <c r="AH103" i="3"/>
  <c r="AE103" i="3"/>
  <c r="AD103" i="3"/>
  <c r="G103" i="3"/>
  <c r="F103" i="3"/>
  <c r="AH102" i="3"/>
  <c r="AE102" i="3"/>
  <c r="AD102" i="3"/>
  <c r="G102" i="3"/>
  <c r="F102" i="3"/>
  <c r="AH101" i="3"/>
  <c r="AE101" i="3"/>
  <c r="AD101" i="3"/>
  <c r="G101" i="3"/>
  <c r="F101" i="3"/>
  <c r="AH100" i="3"/>
  <c r="AE100" i="3"/>
  <c r="AD100" i="3"/>
  <c r="G100" i="3"/>
  <c r="F100" i="3"/>
  <c r="AH99" i="3"/>
  <c r="AE99" i="3"/>
  <c r="AD99" i="3"/>
  <c r="G99" i="3"/>
  <c r="F99" i="3"/>
  <c r="AH98" i="3"/>
  <c r="AE98" i="3"/>
  <c r="AD98" i="3"/>
  <c r="G98" i="3"/>
  <c r="F98" i="3"/>
  <c r="AH97" i="3"/>
  <c r="AE97" i="3"/>
  <c r="AD97" i="3"/>
  <c r="G97" i="3"/>
  <c r="F97" i="3"/>
  <c r="AH96" i="3"/>
  <c r="AE96" i="3"/>
  <c r="AD96" i="3"/>
  <c r="G96" i="3"/>
  <c r="F96" i="3"/>
  <c r="AH95" i="3"/>
  <c r="AE95" i="3"/>
  <c r="AD95" i="3"/>
  <c r="G95" i="3"/>
  <c r="F95" i="3"/>
  <c r="AH94" i="3"/>
  <c r="AE94" i="3"/>
  <c r="AD94" i="3"/>
  <c r="G94" i="3"/>
  <c r="F94" i="3"/>
  <c r="AH93" i="3"/>
  <c r="AE93" i="3"/>
  <c r="AD93" i="3"/>
  <c r="G93" i="3"/>
  <c r="F93" i="3"/>
  <c r="AH92" i="3"/>
  <c r="AE92" i="3"/>
  <c r="AD92" i="3"/>
  <c r="G92" i="3"/>
  <c r="F92" i="3"/>
  <c r="AH91" i="3"/>
  <c r="AE91" i="3"/>
  <c r="AD91" i="3"/>
  <c r="G91" i="3"/>
  <c r="F91" i="3"/>
  <c r="AH90" i="3"/>
  <c r="AE90" i="3"/>
  <c r="AD90" i="3"/>
  <c r="G90" i="3"/>
  <c r="F90" i="3"/>
  <c r="AH89" i="3"/>
  <c r="AE89" i="3"/>
  <c r="AD89" i="3"/>
  <c r="G89" i="3"/>
  <c r="F89" i="3"/>
  <c r="AH88" i="3"/>
  <c r="AE88" i="3"/>
  <c r="AD88" i="3"/>
  <c r="G88" i="3"/>
  <c r="F88" i="3"/>
  <c r="AH87" i="3"/>
  <c r="AE87" i="3"/>
  <c r="AD87" i="3"/>
  <c r="G87" i="3"/>
  <c r="F87" i="3"/>
  <c r="AH86" i="3"/>
  <c r="AE86" i="3"/>
  <c r="AD86" i="3"/>
  <c r="G86" i="3"/>
  <c r="F86" i="3"/>
  <c r="AH85" i="3"/>
  <c r="AE85" i="3"/>
  <c r="AD85" i="3"/>
  <c r="G85" i="3"/>
  <c r="F85" i="3"/>
  <c r="AH84" i="3"/>
  <c r="AE84" i="3"/>
  <c r="AD84" i="3"/>
  <c r="G84" i="3"/>
  <c r="F84" i="3"/>
  <c r="AH83" i="3"/>
  <c r="AE83" i="3"/>
  <c r="AD83" i="3"/>
  <c r="G83" i="3"/>
  <c r="F83" i="3"/>
  <c r="AH82" i="3"/>
  <c r="AE82" i="3"/>
  <c r="AD82" i="3"/>
  <c r="G82" i="3"/>
  <c r="F82" i="3"/>
  <c r="AH81" i="3"/>
  <c r="AE81" i="3"/>
  <c r="AD81" i="3"/>
  <c r="G81" i="3"/>
  <c r="F81" i="3"/>
  <c r="AH80" i="3"/>
  <c r="AE80" i="3"/>
  <c r="AD80" i="3"/>
  <c r="G80" i="3"/>
  <c r="F80" i="3"/>
  <c r="AH79" i="3"/>
  <c r="AE79" i="3"/>
  <c r="AD79" i="3"/>
  <c r="G79" i="3"/>
  <c r="F79" i="3"/>
  <c r="AH78" i="3"/>
  <c r="AE78" i="3"/>
  <c r="AD78" i="3"/>
  <c r="G78" i="3"/>
  <c r="F78" i="3"/>
  <c r="AH77" i="3"/>
  <c r="AE77" i="3"/>
  <c r="AD77" i="3"/>
  <c r="G77" i="3"/>
  <c r="F77" i="3"/>
  <c r="AH76" i="3"/>
  <c r="AE76" i="3"/>
  <c r="AD76" i="3"/>
  <c r="G76" i="3"/>
  <c r="F76" i="3"/>
  <c r="AH75" i="3"/>
  <c r="AE75" i="3"/>
  <c r="AD75" i="3"/>
  <c r="G75" i="3"/>
  <c r="F75" i="3"/>
  <c r="AH74" i="3"/>
  <c r="AE74" i="3"/>
  <c r="AD74" i="3"/>
  <c r="G74" i="3"/>
  <c r="F74" i="3"/>
  <c r="AH73" i="3"/>
  <c r="AE73" i="3"/>
  <c r="AD73" i="3"/>
  <c r="G73" i="3"/>
  <c r="F73" i="3"/>
  <c r="AH72" i="3"/>
  <c r="AE72" i="3"/>
  <c r="AD72" i="3"/>
  <c r="G72" i="3"/>
  <c r="F72" i="3"/>
  <c r="AH71" i="3"/>
  <c r="AE71" i="3"/>
  <c r="AD71" i="3"/>
  <c r="G71" i="3"/>
  <c r="F71" i="3"/>
  <c r="AH70" i="3"/>
  <c r="AE70" i="3"/>
  <c r="AD70" i="3"/>
  <c r="G70" i="3"/>
  <c r="F70" i="3"/>
  <c r="AH69" i="3"/>
  <c r="AE69" i="3"/>
  <c r="AD69" i="3"/>
  <c r="G69" i="3"/>
  <c r="F69" i="3"/>
  <c r="AH68" i="3"/>
  <c r="AE68" i="3"/>
  <c r="AD68" i="3"/>
  <c r="G68" i="3"/>
  <c r="F68" i="3"/>
  <c r="AH67" i="3"/>
  <c r="AE67" i="3"/>
  <c r="AD67" i="3"/>
  <c r="G67" i="3"/>
  <c r="F67" i="3"/>
  <c r="AH66" i="3"/>
  <c r="AE66" i="3"/>
  <c r="AD66" i="3"/>
  <c r="G66" i="3"/>
  <c r="F66" i="3"/>
  <c r="AH65" i="3"/>
  <c r="AE65" i="3"/>
  <c r="AD65" i="3"/>
  <c r="G65" i="3"/>
  <c r="F65" i="3"/>
  <c r="AH64" i="3"/>
  <c r="AE64" i="3"/>
  <c r="AD64" i="3"/>
  <c r="G64" i="3"/>
  <c r="F64" i="3"/>
  <c r="AH63" i="3"/>
  <c r="AE63" i="3"/>
  <c r="AD63" i="3"/>
  <c r="G63" i="3"/>
  <c r="F63" i="3"/>
  <c r="AH62" i="3"/>
  <c r="AE62" i="3"/>
  <c r="AD62" i="3"/>
  <c r="G62" i="3"/>
  <c r="F62" i="3"/>
  <c r="AH61" i="3"/>
  <c r="AE61" i="3"/>
  <c r="AD61" i="3"/>
  <c r="G61" i="3"/>
  <c r="F61" i="3"/>
  <c r="AH60" i="3"/>
  <c r="AE60" i="3"/>
  <c r="AD60" i="3"/>
  <c r="G60" i="3"/>
  <c r="F60" i="3"/>
  <c r="AH59" i="3"/>
  <c r="AE59" i="3"/>
  <c r="AD59" i="3"/>
  <c r="G59" i="3"/>
  <c r="F59" i="3"/>
  <c r="AH58" i="3"/>
  <c r="AE58" i="3"/>
  <c r="AD58" i="3"/>
  <c r="G58" i="3"/>
  <c r="F58" i="3"/>
  <c r="AH57" i="3"/>
  <c r="AE57" i="3"/>
  <c r="AD57" i="3"/>
  <c r="G57" i="3"/>
  <c r="F57" i="3"/>
  <c r="AH56" i="3"/>
  <c r="AE56" i="3"/>
  <c r="AD56" i="3"/>
  <c r="G56" i="3"/>
  <c r="F56" i="3"/>
  <c r="AH55" i="3"/>
  <c r="AE55" i="3"/>
  <c r="AD55" i="3"/>
  <c r="G55" i="3"/>
  <c r="F55" i="3"/>
  <c r="AH54" i="3"/>
  <c r="AE54" i="3"/>
  <c r="AD54" i="3"/>
  <c r="G54" i="3"/>
  <c r="F54" i="3"/>
  <c r="AH53" i="3"/>
  <c r="AE53" i="3"/>
  <c r="AD53" i="3"/>
  <c r="G53" i="3"/>
  <c r="F53" i="3"/>
  <c r="AH52" i="3"/>
  <c r="AE52" i="3"/>
  <c r="AD52" i="3"/>
  <c r="G52" i="3"/>
  <c r="F52" i="3"/>
  <c r="AH51" i="3"/>
  <c r="AE51" i="3"/>
  <c r="AD51" i="3"/>
  <c r="G51" i="3"/>
  <c r="F51" i="3"/>
  <c r="AH50" i="3"/>
  <c r="AE50" i="3"/>
  <c r="AD50" i="3"/>
  <c r="G50" i="3"/>
  <c r="F50" i="3"/>
  <c r="AH49" i="3"/>
  <c r="AE49" i="3"/>
  <c r="AD49" i="3"/>
  <c r="G49" i="3"/>
  <c r="F49" i="3"/>
  <c r="AH48" i="3"/>
  <c r="AE48" i="3"/>
  <c r="AD48" i="3"/>
  <c r="G48" i="3"/>
  <c r="F48" i="3"/>
  <c r="AH47" i="3"/>
  <c r="AE47" i="3"/>
  <c r="AD47" i="3"/>
  <c r="G47" i="3"/>
  <c r="F47" i="3"/>
  <c r="AH46" i="3"/>
  <c r="AE46" i="3"/>
  <c r="AD46" i="3"/>
  <c r="G46" i="3"/>
  <c r="F46" i="3"/>
  <c r="AH45" i="3"/>
  <c r="AE45" i="3"/>
  <c r="AD45" i="3"/>
  <c r="G45" i="3"/>
  <c r="F45" i="3"/>
  <c r="AH44" i="3"/>
  <c r="AE44" i="3"/>
  <c r="AD44" i="3"/>
  <c r="G44" i="3"/>
  <c r="F44" i="3"/>
  <c r="AH43" i="3"/>
  <c r="AE43" i="3"/>
  <c r="AD43" i="3"/>
  <c r="G43" i="3"/>
  <c r="F43" i="3"/>
  <c r="AH42" i="3"/>
  <c r="AE42" i="3"/>
  <c r="AD42" i="3"/>
  <c r="G42" i="3"/>
  <c r="F42" i="3"/>
  <c r="AH41" i="3"/>
  <c r="AE41" i="3"/>
  <c r="AD41" i="3"/>
  <c r="G41" i="3"/>
  <c r="F41" i="3"/>
  <c r="AH40" i="3"/>
  <c r="AE40" i="3"/>
  <c r="AD40" i="3"/>
  <c r="G40" i="3"/>
  <c r="F40" i="3"/>
  <c r="AH39" i="3"/>
  <c r="AE39" i="3"/>
  <c r="AD39" i="3"/>
  <c r="G39" i="3"/>
  <c r="F39" i="3"/>
  <c r="AH38" i="3"/>
  <c r="AE38" i="3"/>
  <c r="AD38" i="3"/>
  <c r="G38" i="3"/>
  <c r="F38" i="3"/>
  <c r="AH37" i="3"/>
  <c r="AE37" i="3"/>
  <c r="AD37" i="3"/>
  <c r="G37" i="3"/>
  <c r="F37" i="3"/>
  <c r="AH36" i="3"/>
  <c r="AE36" i="3"/>
  <c r="AD36" i="3"/>
  <c r="G36" i="3"/>
  <c r="F36" i="3"/>
  <c r="AH35" i="3"/>
  <c r="AE35" i="3"/>
  <c r="AD35" i="3"/>
  <c r="G35" i="3"/>
  <c r="F35" i="3"/>
  <c r="AH34" i="3"/>
  <c r="AE34" i="3"/>
  <c r="AD34" i="3"/>
  <c r="G34" i="3"/>
  <c r="F34" i="3"/>
  <c r="AH33" i="3"/>
  <c r="AE33" i="3"/>
  <c r="AD33" i="3"/>
  <c r="G33" i="3"/>
  <c r="F33" i="3"/>
  <c r="AH32" i="3"/>
  <c r="AE32" i="3"/>
  <c r="AD32" i="3"/>
  <c r="G32" i="3"/>
  <c r="F32" i="3"/>
  <c r="AH31" i="3"/>
  <c r="AE31" i="3"/>
  <c r="AD31" i="3"/>
  <c r="G31" i="3"/>
  <c r="F31" i="3"/>
  <c r="AH30" i="3"/>
  <c r="AE30" i="3"/>
  <c r="AD30" i="3"/>
  <c r="G30" i="3"/>
  <c r="F30" i="3"/>
  <c r="AH29" i="3"/>
  <c r="AE29" i="3"/>
  <c r="AD29" i="3"/>
  <c r="G29" i="3"/>
  <c r="F29" i="3"/>
  <c r="AH28" i="3"/>
  <c r="AE28" i="3"/>
  <c r="AD28" i="3"/>
  <c r="G28" i="3"/>
  <c r="F28" i="3"/>
  <c r="AH27" i="3"/>
  <c r="AE27" i="3"/>
  <c r="AD27" i="3"/>
  <c r="G27" i="3"/>
  <c r="F27" i="3"/>
  <c r="AH26" i="3"/>
  <c r="AE26" i="3"/>
  <c r="AD26" i="3"/>
  <c r="G26" i="3"/>
  <c r="F26" i="3"/>
  <c r="AH25" i="3"/>
  <c r="AE25" i="3"/>
  <c r="AD25" i="3"/>
  <c r="G25" i="3"/>
  <c r="F25" i="3"/>
  <c r="AH24" i="3"/>
  <c r="AE24" i="3"/>
  <c r="AD24" i="3"/>
  <c r="G24" i="3"/>
  <c r="F24" i="3"/>
  <c r="AH23" i="3"/>
  <c r="AE23" i="3"/>
  <c r="AD23" i="3"/>
  <c r="G23" i="3"/>
  <c r="F23" i="3"/>
  <c r="AH22" i="3"/>
  <c r="AE22" i="3"/>
  <c r="AD22" i="3"/>
  <c r="G22" i="3"/>
  <c r="F22" i="3"/>
  <c r="AH21" i="3"/>
  <c r="AE21" i="3"/>
  <c r="AD21" i="3"/>
  <c r="G21" i="3"/>
  <c r="F21" i="3"/>
  <c r="AH20" i="3"/>
  <c r="AE20" i="3"/>
  <c r="AD20" i="3"/>
  <c r="G20" i="3"/>
  <c r="F20" i="3"/>
  <c r="AH19" i="3"/>
  <c r="AE19" i="3"/>
  <c r="AD19" i="3"/>
  <c r="G19" i="3"/>
  <c r="F19" i="3"/>
  <c r="AH18" i="3"/>
  <c r="AE18" i="3"/>
  <c r="AD18" i="3"/>
  <c r="G18" i="3"/>
  <c r="F18" i="3"/>
  <c r="AH17" i="3"/>
  <c r="AE17" i="3"/>
  <c r="AD17" i="3"/>
  <c r="G17" i="3"/>
  <c r="F17" i="3"/>
  <c r="AH16" i="3"/>
  <c r="AE16" i="3"/>
  <c r="AD16" i="3"/>
  <c r="G16" i="3"/>
  <c r="F16" i="3"/>
  <c r="AH15" i="3"/>
  <c r="AE15" i="3"/>
  <c r="AD15" i="3"/>
  <c r="G15" i="3"/>
  <c r="F15" i="3"/>
  <c r="AH14" i="3"/>
  <c r="AE14" i="3"/>
  <c r="AD14" i="3"/>
  <c r="G14" i="3"/>
  <c r="F14" i="3"/>
  <c r="AH13" i="3"/>
  <c r="AE13" i="3"/>
  <c r="AD13" i="3"/>
  <c r="G13" i="3"/>
  <c r="F13" i="3"/>
  <c r="AH12" i="3"/>
  <c r="AE12" i="3"/>
  <c r="AD12" i="3"/>
  <c r="G12" i="3"/>
  <c r="F12" i="3"/>
  <c r="AH11" i="3"/>
  <c r="AE11" i="3"/>
  <c r="AD11" i="3"/>
  <c r="G11" i="3"/>
  <c r="F11" i="3"/>
  <c r="AH10" i="3"/>
  <c r="AE10" i="3"/>
  <c r="AD10" i="3"/>
  <c r="G10" i="3"/>
  <c r="F10" i="3"/>
  <c r="AH9" i="3"/>
  <c r="AE9" i="3"/>
  <c r="AD9" i="3"/>
  <c r="G9" i="3"/>
  <c r="F9" i="3"/>
  <c r="AH8" i="3"/>
  <c r="AE8" i="3"/>
  <c r="AD8" i="3"/>
  <c r="G8" i="3"/>
  <c r="F8" i="3"/>
  <c r="F4" i="5"/>
  <c r="C6" i="11" s="1"/>
  <c r="G4" i="5"/>
  <c r="D6" i="11" s="1"/>
  <c r="H4" i="5"/>
  <c r="AH4" i="5"/>
  <c r="AJ4" i="5"/>
  <c r="I6" i="11" s="1"/>
  <c r="AK4" i="5"/>
  <c r="J6" i="11"/>
  <c r="H5" i="5"/>
  <c r="AG5" i="5"/>
  <c r="AH5" i="5"/>
  <c r="AJ5" i="5"/>
  <c r="I7" i="11" s="1"/>
  <c r="AK5" i="5"/>
  <c r="J7" i="11" s="1"/>
  <c r="H6" i="5"/>
  <c r="AG6" i="5"/>
  <c r="AH6" i="5"/>
  <c r="AJ6" i="5"/>
  <c r="I8" i="11"/>
  <c r="AK6" i="5"/>
  <c r="J8" i="11" s="1"/>
  <c r="H7" i="5"/>
  <c r="AG7" i="5"/>
  <c r="AH7" i="5"/>
  <c r="AJ7" i="5"/>
  <c r="I9" i="11" s="1"/>
  <c r="AK7" i="5"/>
  <c r="J9" i="11" s="1"/>
  <c r="H8" i="5"/>
  <c r="AG8" i="5"/>
  <c r="AH8" i="5"/>
  <c r="AJ8" i="5"/>
  <c r="I10" i="11" s="1"/>
  <c r="AK8" i="5"/>
  <c r="J10" i="11"/>
  <c r="H9" i="5"/>
  <c r="AG9" i="5"/>
  <c r="AH9" i="5"/>
  <c r="AJ9" i="5"/>
  <c r="I11" i="11" s="1"/>
  <c r="AK9" i="5"/>
  <c r="J11" i="11"/>
  <c r="F10" i="5"/>
  <c r="C12" i="11" s="1"/>
  <c r="G10" i="5"/>
  <c r="D12" i="11" s="1"/>
  <c r="H10" i="5"/>
  <c r="AG10" i="5"/>
  <c r="AH10" i="5"/>
  <c r="AJ10" i="5"/>
  <c r="I12" i="11" s="1"/>
  <c r="AK10" i="5"/>
  <c r="J12" i="11" s="1"/>
  <c r="H11" i="5"/>
  <c r="AG11" i="5"/>
  <c r="AH11" i="5"/>
  <c r="AJ11" i="5"/>
  <c r="I13" i="11"/>
  <c r="AK11" i="5"/>
  <c r="J13" i="11" s="1"/>
  <c r="H12" i="5"/>
  <c r="AG12" i="5"/>
  <c r="AH12" i="5"/>
  <c r="AJ12" i="5"/>
  <c r="I14" i="11" s="1"/>
  <c r="AK12" i="5"/>
  <c r="J14" i="11"/>
  <c r="H13" i="5"/>
  <c r="AG13" i="5"/>
  <c r="AH13" i="5"/>
  <c r="AJ13" i="5"/>
  <c r="I15" i="11" s="1"/>
  <c r="AK13" i="5"/>
  <c r="J15" i="11" s="1"/>
  <c r="H14" i="5"/>
  <c r="AG14" i="5"/>
  <c r="AH14" i="5"/>
  <c r="AJ14" i="5"/>
  <c r="I16" i="11"/>
  <c r="AK14" i="5"/>
  <c r="J16" i="11" s="1"/>
  <c r="H15" i="5"/>
  <c r="AG15" i="5"/>
  <c r="AH15" i="5"/>
  <c r="AJ15" i="5"/>
  <c r="I17" i="11" s="1"/>
  <c r="AK15" i="5"/>
  <c r="J17" i="11" s="1"/>
  <c r="F16" i="5"/>
  <c r="C18" i="11" s="1"/>
  <c r="G16" i="5"/>
  <c r="D18" i="11" s="1"/>
  <c r="AG16" i="5"/>
  <c r="AH16" i="5"/>
  <c r="AJ16" i="5"/>
  <c r="I18" i="11"/>
  <c r="AK16" i="5"/>
  <c r="J18" i="11"/>
  <c r="AG17" i="5"/>
  <c r="AH17" i="5"/>
  <c r="AJ17" i="5"/>
  <c r="I19" i="11" s="1"/>
  <c r="AK17" i="5"/>
  <c r="J19" i="11" s="1"/>
  <c r="AG18" i="5"/>
  <c r="AH18" i="5"/>
  <c r="AJ18" i="5"/>
  <c r="I20" i="11"/>
  <c r="AK18" i="5"/>
  <c r="J20" i="11"/>
  <c r="AG19" i="5"/>
  <c r="AH19" i="5"/>
  <c r="AJ19" i="5"/>
  <c r="I21" i="11"/>
  <c r="AK19" i="5"/>
  <c r="J21" i="11"/>
  <c r="AG20" i="5"/>
  <c r="AH20" i="5"/>
  <c r="AJ20" i="5"/>
  <c r="I22" i="11" s="1"/>
  <c r="AK20" i="5"/>
  <c r="J22" i="11"/>
  <c r="AG21" i="5"/>
  <c r="AH21" i="5"/>
  <c r="AJ21" i="5"/>
  <c r="I23" i="11"/>
  <c r="AK21" i="5"/>
  <c r="J23" i="11" s="1"/>
  <c r="F22" i="5"/>
  <c r="C24" i="11" s="1"/>
  <c r="G22" i="5"/>
  <c r="D24" i="11" s="1"/>
  <c r="AG22" i="5"/>
  <c r="AH22" i="5"/>
  <c r="AJ22" i="5"/>
  <c r="I24" i="11"/>
  <c r="AK22" i="5"/>
  <c r="J24" i="11" s="1"/>
  <c r="AG23" i="5"/>
  <c r="AH23" i="5"/>
  <c r="AJ23" i="5"/>
  <c r="I25" i="11"/>
  <c r="AK23" i="5"/>
  <c r="J25" i="11" s="1"/>
  <c r="AG24" i="5"/>
  <c r="AH24" i="5"/>
  <c r="AJ24" i="5"/>
  <c r="I26" i="11" s="1"/>
  <c r="AK24" i="5"/>
  <c r="J26" i="11"/>
  <c r="AG25" i="5"/>
  <c r="AH25" i="5"/>
  <c r="AJ25" i="5"/>
  <c r="I27" i="11"/>
  <c r="AK25" i="5"/>
  <c r="J27" i="11" s="1"/>
  <c r="AG26" i="5"/>
  <c r="AH26" i="5"/>
  <c r="AJ26" i="5"/>
  <c r="I28" i="11"/>
  <c r="AK26" i="5"/>
  <c r="J28" i="11"/>
  <c r="AG27" i="5"/>
  <c r="AH27" i="5"/>
  <c r="AJ27" i="5"/>
  <c r="I29" i="11"/>
  <c r="AK27" i="5"/>
  <c r="F28" i="5"/>
  <c r="C30" i="11" s="1"/>
  <c r="G28" i="5"/>
  <c r="D30" i="11" s="1"/>
  <c r="AG28" i="5"/>
  <c r="AH28" i="5"/>
  <c r="AJ28" i="5"/>
  <c r="I30" i="11" s="1"/>
  <c r="AK28" i="5"/>
  <c r="J30" i="11"/>
  <c r="H29" i="5"/>
  <c r="AG29" i="5"/>
  <c r="AH29" i="5"/>
  <c r="AJ29" i="5"/>
  <c r="I31" i="11"/>
  <c r="AK29" i="5"/>
  <c r="J31" i="11"/>
  <c r="H30" i="5"/>
  <c r="AG30" i="5"/>
  <c r="AH30" i="5"/>
  <c r="AJ30" i="5"/>
  <c r="AK30" i="5"/>
  <c r="J32" i="11"/>
  <c r="H31" i="5"/>
  <c r="AG31" i="5"/>
  <c r="AH31" i="5"/>
  <c r="AJ31" i="5"/>
  <c r="I33" i="11" s="1"/>
  <c r="AK31" i="5"/>
  <c r="J33" i="11"/>
  <c r="H32" i="5"/>
  <c r="AG32" i="5"/>
  <c r="AH32" i="5"/>
  <c r="AJ32" i="5"/>
  <c r="I34" i="11"/>
  <c r="AK32" i="5"/>
  <c r="J34" i="11"/>
  <c r="H33" i="5"/>
  <c r="AG33" i="5"/>
  <c r="AH33" i="5"/>
  <c r="AJ33" i="5"/>
  <c r="I35" i="11" s="1"/>
  <c r="AK33" i="5"/>
  <c r="J35" i="11" s="1"/>
  <c r="G34" i="5"/>
  <c r="D36" i="11" s="1"/>
  <c r="AG34" i="5"/>
  <c r="AH34" i="5"/>
  <c r="AJ34" i="5"/>
  <c r="I36" i="11"/>
  <c r="AK34" i="5"/>
  <c r="J36" i="11" s="1"/>
  <c r="AG35" i="5"/>
  <c r="AH35" i="5"/>
  <c r="AJ35" i="5"/>
  <c r="I37" i="11" s="1"/>
  <c r="AK35" i="5"/>
  <c r="J37" i="11" s="1"/>
  <c r="AG36" i="5"/>
  <c r="AH36" i="5"/>
  <c r="AJ36" i="5"/>
  <c r="AK36" i="5"/>
  <c r="J38" i="11"/>
  <c r="AG37" i="5"/>
  <c r="AH37" i="5"/>
  <c r="AJ37" i="5"/>
  <c r="I39" i="11"/>
  <c r="AK37" i="5"/>
  <c r="J39" i="11"/>
  <c r="AG38" i="5"/>
  <c r="AH38" i="5"/>
  <c r="AJ38" i="5"/>
  <c r="I40" i="11" s="1"/>
  <c r="AK38" i="5"/>
  <c r="J40" i="11"/>
  <c r="AG39" i="5"/>
  <c r="AH39" i="5"/>
  <c r="AJ39" i="5"/>
  <c r="I41" i="11"/>
  <c r="AK39" i="5"/>
  <c r="J41" i="11"/>
  <c r="F40" i="5"/>
  <c r="C49" i="11" s="1"/>
  <c r="G40" i="5"/>
  <c r="D49" i="11" s="1"/>
  <c r="H40" i="5"/>
  <c r="AG40" i="5"/>
  <c r="AH40" i="5"/>
  <c r="AJ40" i="5"/>
  <c r="I49" i="11" s="1"/>
  <c r="AK40" i="5"/>
  <c r="J49" i="11" s="1"/>
  <c r="H41" i="5"/>
  <c r="AG41" i="5"/>
  <c r="AH41" i="5"/>
  <c r="AJ41" i="5"/>
  <c r="I50" i="11" s="1"/>
  <c r="AK41" i="5"/>
  <c r="J50" i="11" s="1"/>
  <c r="H42" i="5"/>
  <c r="AG42" i="5"/>
  <c r="AH42" i="5"/>
  <c r="AJ42" i="5"/>
  <c r="I51" i="11" s="1"/>
  <c r="AK42" i="5"/>
  <c r="J51" i="11"/>
  <c r="H43" i="5"/>
  <c r="AG43" i="5"/>
  <c r="AH43" i="5"/>
  <c r="AJ43" i="5"/>
  <c r="I52" i="11"/>
  <c r="AK43" i="5"/>
  <c r="J52" i="11" s="1"/>
  <c r="H44" i="5"/>
  <c r="AG44" i="5"/>
  <c r="AH44" i="5"/>
  <c r="AJ44" i="5"/>
  <c r="I53" i="11" s="1"/>
  <c r="AK44" i="5"/>
  <c r="J53" i="11" s="1"/>
  <c r="H45" i="5"/>
  <c r="AG45" i="5"/>
  <c r="AH45" i="5"/>
  <c r="AJ45" i="5"/>
  <c r="I54" i="11" s="1"/>
  <c r="AK45" i="5"/>
  <c r="J54" i="11" s="1"/>
  <c r="F46" i="5"/>
  <c r="C55" i="11" s="1"/>
  <c r="G46" i="5"/>
  <c r="D55" i="11" s="1"/>
  <c r="AG46" i="5"/>
  <c r="AH46" i="5"/>
  <c r="AJ46" i="5"/>
  <c r="I55" i="11" s="1"/>
  <c r="AK46" i="5"/>
  <c r="J55" i="11"/>
  <c r="AG47" i="5"/>
  <c r="AH47" i="5"/>
  <c r="AJ47" i="5"/>
  <c r="I56" i="11"/>
  <c r="AK47" i="5"/>
  <c r="J56" i="11" s="1"/>
  <c r="AG48" i="5"/>
  <c r="AH48" i="5"/>
  <c r="AJ48" i="5"/>
  <c r="I57" i="11"/>
  <c r="AK48" i="5"/>
  <c r="J57" i="11" s="1"/>
  <c r="AG49" i="5"/>
  <c r="AH49" i="5"/>
  <c r="AJ49" i="5"/>
  <c r="I58" i="11"/>
  <c r="AK49" i="5"/>
  <c r="J58" i="11"/>
  <c r="AG50" i="5"/>
  <c r="AH50" i="5"/>
  <c r="AJ50" i="5"/>
  <c r="I59" i="11" s="1"/>
  <c r="AK50" i="5"/>
  <c r="J59" i="11" s="1"/>
  <c r="AG51" i="5"/>
  <c r="AH51" i="5"/>
  <c r="AJ51" i="5"/>
  <c r="I60" i="11" s="1"/>
  <c r="AK51" i="5"/>
  <c r="J60" i="11" s="1"/>
  <c r="F52" i="5"/>
  <c r="C61" i="11" s="1"/>
  <c r="G52" i="5"/>
  <c r="D61" i="11" s="1"/>
  <c r="H52" i="5"/>
  <c r="AG52" i="5"/>
  <c r="AH52" i="5"/>
  <c r="AJ52" i="5"/>
  <c r="I61" i="11" s="1"/>
  <c r="AK52" i="5"/>
  <c r="J61" i="11" s="1"/>
  <c r="H53" i="5"/>
  <c r="AG53" i="5"/>
  <c r="AH53" i="5"/>
  <c r="AJ53" i="5"/>
  <c r="I62" i="11" s="1"/>
  <c r="AK53" i="5"/>
  <c r="J62" i="11"/>
  <c r="H54" i="5"/>
  <c r="AG54" i="5"/>
  <c r="AH54" i="5"/>
  <c r="AJ54" i="5"/>
  <c r="I63" i="11"/>
  <c r="AK54" i="5"/>
  <c r="J63" i="11" s="1"/>
  <c r="H55" i="5"/>
  <c r="AG55" i="5"/>
  <c r="AH55" i="5"/>
  <c r="AJ55" i="5"/>
  <c r="I64" i="11" s="1"/>
  <c r="AK55" i="5"/>
  <c r="J64" i="11"/>
  <c r="H56" i="5"/>
  <c r="AG56" i="5"/>
  <c r="AH56" i="5"/>
  <c r="AJ56" i="5"/>
  <c r="I65" i="11" s="1"/>
  <c r="AK56" i="5"/>
  <c r="J65" i="11"/>
  <c r="H57" i="5"/>
  <c r="AG57" i="5"/>
  <c r="AH57" i="5"/>
  <c r="AJ57" i="5"/>
  <c r="I66" i="11"/>
  <c r="AK57" i="5"/>
  <c r="J66" i="11"/>
  <c r="F58" i="5"/>
  <c r="C67" i="11" s="1"/>
  <c r="G58" i="5"/>
  <c r="D67" i="11"/>
  <c r="AG58" i="5"/>
  <c r="AH58" i="5"/>
  <c r="AJ58" i="5"/>
  <c r="I67" i="11" s="1"/>
  <c r="AK58" i="5"/>
  <c r="J67" i="11" s="1"/>
  <c r="AG59" i="5"/>
  <c r="AH59" i="5"/>
  <c r="AJ59" i="5"/>
  <c r="I68" i="11"/>
  <c r="AK59" i="5"/>
  <c r="J68" i="11" s="1"/>
  <c r="AG60" i="5"/>
  <c r="AH60" i="5"/>
  <c r="AJ60" i="5"/>
  <c r="I69" i="11"/>
  <c r="AK60" i="5"/>
  <c r="J69" i="11" s="1"/>
  <c r="AG61" i="5"/>
  <c r="AH61" i="5"/>
  <c r="AJ61" i="5"/>
  <c r="I70" i="11"/>
  <c r="AK61" i="5"/>
  <c r="J70" i="11"/>
  <c r="AG62" i="5"/>
  <c r="AH62" i="5"/>
  <c r="AJ62" i="5"/>
  <c r="I71" i="11" s="1"/>
  <c r="AK62" i="5"/>
  <c r="J71" i="11" s="1"/>
  <c r="AG63" i="5"/>
  <c r="AH63" i="5"/>
  <c r="AJ63" i="5"/>
  <c r="I72" i="11" s="1"/>
  <c r="AK63" i="5"/>
  <c r="J72" i="11" s="1"/>
  <c r="F64" i="5"/>
  <c r="C73" i="11" s="1"/>
  <c r="G64" i="5"/>
  <c r="D73" i="11" s="1"/>
  <c r="H64" i="5"/>
  <c r="AG64" i="5"/>
  <c r="AH64" i="5"/>
  <c r="AJ64" i="5"/>
  <c r="I73" i="11"/>
  <c r="AK64" i="5"/>
  <c r="J73" i="11" s="1"/>
  <c r="H65" i="5"/>
  <c r="AG65" i="5"/>
  <c r="AH65" i="5"/>
  <c r="AJ65" i="5"/>
  <c r="I74" i="11" s="1"/>
  <c r="AK65" i="5"/>
  <c r="J74" i="11"/>
  <c r="H66" i="5"/>
  <c r="AG66" i="5"/>
  <c r="AH66" i="5"/>
  <c r="AJ66" i="5"/>
  <c r="I75" i="11" s="1"/>
  <c r="AK66" i="5"/>
  <c r="J75" i="11"/>
  <c r="H67" i="5"/>
  <c r="AG67" i="5"/>
  <c r="AH67" i="5"/>
  <c r="AJ67" i="5"/>
  <c r="I76" i="11" s="1"/>
  <c r="AK67" i="5"/>
  <c r="J76" i="11"/>
  <c r="H68" i="5"/>
  <c r="AG68" i="5"/>
  <c r="AH68" i="5"/>
  <c r="AJ68" i="5"/>
  <c r="I77" i="11"/>
  <c r="AK68" i="5"/>
  <c r="J77" i="11" s="1"/>
  <c r="H69" i="5"/>
  <c r="AG69" i="5"/>
  <c r="AH69" i="5"/>
  <c r="AJ69" i="5"/>
  <c r="I78" i="11" s="1"/>
  <c r="AK69" i="5"/>
  <c r="J78" i="11"/>
  <c r="F70" i="5"/>
  <c r="C79" i="11" s="1"/>
  <c r="G70" i="5"/>
  <c r="D79" i="11" s="1"/>
  <c r="AG70" i="5"/>
  <c r="AH70" i="5"/>
  <c r="AJ70" i="5"/>
  <c r="I79" i="11"/>
  <c r="AK70" i="5"/>
  <c r="J79" i="11"/>
  <c r="AG71" i="5"/>
  <c r="AH71" i="5"/>
  <c r="AJ71" i="5"/>
  <c r="I80" i="11" s="1"/>
  <c r="AK71" i="5"/>
  <c r="J80" i="11"/>
  <c r="AG72" i="5"/>
  <c r="AH72" i="5"/>
  <c r="AJ72" i="5"/>
  <c r="I81" i="11" s="1"/>
  <c r="AK72" i="5"/>
  <c r="J81" i="11" s="1"/>
  <c r="AG73" i="5"/>
  <c r="AH73" i="5"/>
  <c r="AJ73" i="5"/>
  <c r="I82" i="11" s="1"/>
  <c r="AK73" i="5"/>
  <c r="J82" i="11" s="1"/>
  <c r="AG74" i="5"/>
  <c r="AH74" i="5"/>
  <c r="AJ74" i="5"/>
  <c r="I83" i="11"/>
  <c r="AK74" i="5"/>
  <c r="J83" i="11" s="1"/>
  <c r="AG75" i="5"/>
  <c r="AH75" i="5"/>
  <c r="AJ75" i="5"/>
  <c r="I84" i="11"/>
  <c r="AK75" i="5"/>
  <c r="J84" i="11"/>
  <c r="N3" i="11"/>
  <c r="E6" i="11"/>
  <c r="F6" i="11"/>
  <c r="G6" i="11"/>
  <c r="H6" i="11"/>
  <c r="K6" i="11"/>
  <c r="L6" i="11"/>
  <c r="M6" i="11"/>
  <c r="N6" i="11"/>
  <c r="O6" i="11"/>
  <c r="P6" i="11"/>
  <c r="Q6" i="11"/>
  <c r="R6" i="11"/>
  <c r="F7" i="11"/>
  <c r="G7" i="11"/>
  <c r="H7" i="11"/>
  <c r="K7" i="11"/>
  <c r="L7" i="11"/>
  <c r="M7" i="11"/>
  <c r="F8" i="11"/>
  <c r="G8" i="11"/>
  <c r="H8" i="11"/>
  <c r="K8" i="11"/>
  <c r="L8" i="11"/>
  <c r="M8" i="11"/>
  <c r="F9" i="11"/>
  <c r="G9" i="11"/>
  <c r="H9" i="11"/>
  <c r="K9" i="11"/>
  <c r="L9" i="11"/>
  <c r="M9" i="11"/>
  <c r="F10" i="11"/>
  <c r="G10" i="11"/>
  <c r="H10" i="11"/>
  <c r="K10" i="11"/>
  <c r="L10" i="11"/>
  <c r="M10" i="11"/>
  <c r="F11" i="11"/>
  <c r="G11" i="11"/>
  <c r="H11" i="11"/>
  <c r="K11" i="11"/>
  <c r="L11" i="11"/>
  <c r="M11" i="11"/>
  <c r="E12" i="11"/>
  <c r="F12" i="11"/>
  <c r="G12" i="11"/>
  <c r="H12" i="11"/>
  <c r="K12" i="11"/>
  <c r="L12" i="11"/>
  <c r="M12" i="11"/>
  <c r="N12" i="11"/>
  <c r="O12" i="11"/>
  <c r="P12" i="11"/>
  <c r="Q12" i="11"/>
  <c r="R12" i="11"/>
  <c r="F13" i="11"/>
  <c r="G13" i="11"/>
  <c r="H13" i="11"/>
  <c r="K13" i="11"/>
  <c r="L13" i="11"/>
  <c r="M13" i="11"/>
  <c r="F14" i="11"/>
  <c r="G14" i="11"/>
  <c r="H14" i="11"/>
  <c r="K14" i="11"/>
  <c r="L14" i="11"/>
  <c r="M14" i="11"/>
  <c r="F15" i="11"/>
  <c r="G15" i="11"/>
  <c r="H15" i="11"/>
  <c r="K15" i="11"/>
  <c r="L15" i="11"/>
  <c r="M15" i="11"/>
  <c r="F16" i="11"/>
  <c r="G16" i="11"/>
  <c r="H16" i="11"/>
  <c r="K16" i="11"/>
  <c r="L16" i="11"/>
  <c r="M16" i="11"/>
  <c r="F17" i="11"/>
  <c r="G17" i="11"/>
  <c r="H17" i="11"/>
  <c r="K17" i="11"/>
  <c r="L17" i="11"/>
  <c r="M17" i="11"/>
  <c r="E18" i="11"/>
  <c r="F18" i="11"/>
  <c r="G18" i="11"/>
  <c r="H18" i="11"/>
  <c r="K18" i="11"/>
  <c r="L18" i="11"/>
  <c r="M18" i="11"/>
  <c r="N18" i="11"/>
  <c r="O18" i="11"/>
  <c r="P18" i="11"/>
  <c r="Q18" i="11"/>
  <c r="R18" i="11"/>
  <c r="F19" i="11"/>
  <c r="G19" i="11"/>
  <c r="H19" i="11"/>
  <c r="K19" i="11"/>
  <c r="L19" i="11"/>
  <c r="M19" i="11"/>
  <c r="F20" i="11"/>
  <c r="G20" i="11"/>
  <c r="H20" i="11"/>
  <c r="K20" i="11"/>
  <c r="L20" i="11"/>
  <c r="M20" i="11"/>
  <c r="F21" i="11"/>
  <c r="G21" i="11"/>
  <c r="H21" i="11"/>
  <c r="K21" i="11"/>
  <c r="L21" i="11"/>
  <c r="M21" i="11"/>
  <c r="F22" i="11"/>
  <c r="G22" i="11"/>
  <c r="H22" i="11"/>
  <c r="K22" i="11"/>
  <c r="L22" i="11"/>
  <c r="M22" i="11"/>
  <c r="F23" i="11"/>
  <c r="G23" i="11"/>
  <c r="H23" i="11"/>
  <c r="K23" i="11"/>
  <c r="L23" i="11"/>
  <c r="M23" i="11"/>
  <c r="E24" i="11"/>
  <c r="F24" i="11"/>
  <c r="G24" i="11"/>
  <c r="H24" i="11"/>
  <c r="K24" i="11"/>
  <c r="L24" i="11"/>
  <c r="M24" i="11"/>
  <c r="N24" i="11"/>
  <c r="O24" i="11"/>
  <c r="P24" i="11"/>
  <c r="Q24" i="11"/>
  <c r="R24" i="11"/>
  <c r="F25" i="11"/>
  <c r="G25" i="11"/>
  <c r="H25" i="11"/>
  <c r="K25" i="11"/>
  <c r="L25" i="11"/>
  <c r="M25" i="11"/>
  <c r="F26" i="11"/>
  <c r="G26" i="11"/>
  <c r="H26" i="11"/>
  <c r="K26" i="11"/>
  <c r="L26" i="11"/>
  <c r="M26" i="11"/>
  <c r="F27" i="11"/>
  <c r="G27" i="11"/>
  <c r="H27" i="11"/>
  <c r="K27" i="11"/>
  <c r="L27" i="11"/>
  <c r="M27" i="11"/>
  <c r="F28" i="11"/>
  <c r="G28" i="11"/>
  <c r="H28" i="11"/>
  <c r="K28" i="11"/>
  <c r="L28" i="11"/>
  <c r="M28" i="11"/>
  <c r="F29" i="11"/>
  <c r="G29" i="11"/>
  <c r="H29" i="11"/>
  <c r="J29" i="11"/>
  <c r="K29" i="11"/>
  <c r="L29" i="11"/>
  <c r="M29" i="11"/>
  <c r="E30" i="11"/>
  <c r="F30" i="11"/>
  <c r="G30" i="11"/>
  <c r="H30" i="11"/>
  <c r="K30" i="11"/>
  <c r="L30" i="11"/>
  <c r="M30" i="11"/>
  <c r="N30" i="11"/>
  <c r="O30" i="11"/>
  <c r="P30" i="11"/>
  <c r="Q30" i="11"/>
  <c r="R30" i="11"/>
  <c r="F31" i="11"/>
  <c r="G31" i="11"/>
  <c r="H31" i="11"/>
  <c r="K31" i="11"/>
  <c r="L31" i="11"/>
  <c r="M31" i="11"/>
  <c r="F32" i="11"/>
  <c r="G32" i="11"/>
  <c r="H32" i="11"/>
  <c r="I32" i="11"/>
  <c r="K32" i="11"/>
  <c r="L32" i="11"/>
  <c r="M32" i="11"/>
  <c r="F33" i="11"/>
  <c r="G33" i="11"/>
  <c r="H33" i="11"/>
  <c r="K33" i="11"/>
  <c r="L33" i="11"/>
  <c r="M33" i="11"/>
  <c r="F34" i="11"/>
  <c r="G34" i="11"/>
  <c r="H34" i="11"/>
  <c r="K34" i="11"/>
  <c r="L34" i="11"/>
  <c r="M34" i="11"/>
  <c r="F35" i="11"/>
  <c r="G35" i="11"/>
  <c r="H35" i="11"/>
  <c r="K35" i="11"/>
  <c r="L35" i="11"/>
  <c r="M35" i="11"/>
  <c r="E36" i="11"/>
  <c r="F36" i="11"/>
  <c r="G36" i="11"/>
  <c r="H36" i="11"/>
  <c r="K36" i="11"/>
  <c r="L36" i="11"/>
  <c r="M36" i="11"/>
  <c r="N36" i="11"/>
  <c r="O36" i="11"/>
  <c r="P36" i="11"/>
  <c r="Q36" i="11"/>
  <c r="R36" i="11"/>
  <c r="F37" i="11"/>
  <c r="G37" i="11"/>
  <c r="H37" i="11"/>
  <c r="K37" i="11"/>
  <c r="L37" i="11"/>
  <c r="M37" i="11"/>
  <c r="F38" i="11"/>
  <c r="G38" i="11"/>
  <c r="H38" i="11"/>
  <c r="I38" i="11"/>
  <c r="K38" i="11"/>
  <c r="L38" i="11"/>
  <c r="M38" i="11"/>
  <c r="F39" i="11"/>
  <c r="G39" i="11"/>
  <c r="H39" i="11"/>
  <c r="K39" i="11"/>
  <c r="L39" i="11"/>
  <c r="M39" i="11"/>
  <c r="F40" i="11"/>
  <c r="G40" i="11"/>
  <c r="H40" i="11"/>
  <c r="K40" i="11"/>
  <c r="L40" i="11"/>
  <c r="M40" i="11"/>
  <c r="F41" i="11"/>
  <c r="G41" i="11"/>
  <c r="H41" i="11"/>
  <c r="K41" i="11"/>
  <c r="L41" i="11"/>
  <c r="M41" i="11"/>
  <c r="N46" i="11"/>
  <c r="E49" i="11"/>
  <c r="F49" i="11"/>
  <c r="G49" i="11"/>
  <c r="H49" i="11"/>
  <c r="K49" i="11"/>
  <c r="L49" i="11"/>
  <c r="M49" i="11"/>
  <c r="N49" i="11"/>
  <c r="O49" i="11"/>
  <c r="P49" i="11"/>
  <c r="Q49" i="11"/>
  <c r="R49" i="11"/>
  <c r="F50" i="11"/>
  <c r="G50" i="11"/>
  <c r="H50" i="11"/>
  <c r="K50" i="11"/>
  <c r="L50" i="11"/>
  <c r="M50" i="11"/>
  <c r="F51" i="11"/>
  <c r="G51" i="11"/>
  <c r="H51" i="11"/>
  <c r="K51" i="11"/>
  <c r="L51" i="11"/>
  <c r="M51" i="11"/>
  <c r="F52" i="11"/>
  <c r="G52" i="11"/>
  <c r="H52" i="11"/>
  <c r="K52" i="11"/>
  <c r="L52" i="11"/>
  <c r="M52" i="11"/>
  <c r="F53" i="11"/>
  <c r="G53" i="11"/>
  <c r="H53" i="11"/>
  <c r="K53" i="11"/>
  <c r="L53" i="11"/>
  <c r="M53" i="11"/>
  <c r="F54" i="11"/>
  <c r="G54" i="11"/>
  <c r="H54" i="11"/>
  <c r="K54" i="11"/>
  <c r="L54" i="11"/>
  <c r="M54" i="11"/>
  <c r="E55" i="11"/>
  <c r="F55" i="11"/>
  <c r="G55" i="11"/>
  <c r="H55" i="11"/>
  <c r="K55" i="11"/>
  <c r="L55" i="11"/>
  <c r="M55" i="11"/>
  <c r="N55" i="11"/>
  <c r="O55" i="11"/>
  <c r="P55" i="11"/>
  <c r="Q55" i="11"/>
  <c r="R55" i="11"/>
  <c r="F56" i="11"/>
  <c r="G56" i="11"/>
  <c r="H56" i="11"/>
  <c r="K56" i="11"/>
  <c r="L56" i="11"/>
  <c r="M56" i="11"/>
  <c r="F57" i="11"/>
  <c r="G57" i="11"/>
  <c r="H57" i="11"/>
  <c r="K57" i="11"/>
  <c r="L57" i="11"/>
  <c r="M57" i="11"/>
  <c r="F58" i="11"/>
  <c r="G58" i="11"/>
  <c r="H58" i="11"/>
  <c r="K58" i="11"/>
  <c r="L58" i="11"/>
  <c r="M58" i="11"/>
  <c r="F59" i="11"/>
  <c r="G59" i="11"/>
  <c r="H59" i="11"/>
  <c r="K59" i="11"/>
  <c r="L59" i="11"/>
  <c r="M59" i="11"/>
  <c r="F60" i="11"/>
  <c r="G60" i="11"/>
  <c r="H60" i="11"/>
  <c r="K60" i="11"/>
  <c r="L60" i="11"/>
  <c r="M60" i="11"/>
  <c r="E61" i="11"/>
  <c r="F61" i="11"/>
  <c r="G61" i="11"/>
  <c r="H61" i="11"/>
  <c r="K61" i="11"/>
  <c r="L61" i="11"/>
  <c r="M61" i="11"/>
  <c r="N61" i="11"/>
  <c r="O61" i="11"/>
  <c r="P61" i="11"/>
  <c r="Q61" i="11"/>
  <c r="R61" i="11"/>
  <c r="F62" i="11"/>
  <c r="G62" i="11"/>
  <c r="H62" i="11"/>
  <c r="K62" i="11"/>
  <c r="L62" i="11"/>
  <c r="M62" i="11"/>
  <c r="F63" i="11"/>
  <c r="G63" i="11"/>
  <c r="H63" i="11"/>
  <c r="K63" i="11"/>
  <c r="L63" i="11"/>
  <c r="M63" i="11"/>
  <c r="F64" i="11"/>
  <c r="G64" i="11"/>
  <c r="H64" i="11"/>
  <c r="K64" i="11"/>
  <c r="L64" i="11"/>
  <c r="M64" i="11"/>
  <c r="F65" i="11"/>
  <c r="G65" i="11"/>
  <c r="H65" i="11"/>
  <c r="K65" i="11"/>
  <c r="L65" i="11"/>
  <c r="M65" i="11"/>
  <c r="F66" i="11"/>
  <c r="G66" i="11"/>
  <c r="H66" i="11"/>
  <c r="K66" i="11"/>
  <c r="L66" i="11"/>
  <c r="M66" i="11"/>
  <c r="E67" i="11"/>
  <c r="F67" i="11"/>
  <c r="G67" i="11"/>
  <c r="H67" i="11"/>
  <c r="K67" i="11"/>
  <c r="L67" i="11"/>
  <c r="M67" i="11"/>
  <c r="N67" i="11"/>
  <c r="O67" i="11"/>
  <c r="P67" i="11"/>
  <c r="Q67" i="11"/>
  <c r="R67" i="11"/>
  <c r="F68" i="11"/>
  <c r="G68" i="11"/>
  <c r="H68" i="11"/>
  <c r="K68" i="11"/>
  <c r="L68" i="11"/>
  <c r="M68" i="11"/>
  <c r="F69" i="11"/>
  <c r="G69" i="11"/>
  <c r="H69" i="11"/>
  <c r="K69" i="11"/>
  <c r="L69" i="11"/>
  <c r="M69" i="11"/>
  <c r="F70" i="11"/>
  <c r="G70" i="11"/>
  <c r="H70" i="11"/>
  <c r="K70" i="11"/>
  <c r="L70" i="11"/>
  <c r="M70" i="11"/>
  <c r="F71" i="11"/>
  <c r="G71" i="11"/>
  <c r="H71" i="11"/>
  <c r="K71" i="11"/>
  <c r="L71" i="11"/>
  <c r="M71" i="11"/>
  <c r="F72" i="11"/>
  <c r="G72" i="11"/>
  <c r="H72" i="11"/>
  <c r="K72" i="11"/>
  <c r="L72" i="11"/>
  <c r="M72" i="11"/>
  <c r="E73" i="11"/>
  <c r="F73" i="11"/>
  <c r="G73" i="11"/>
  <c r="H73" i="11"/>
  <c r="K73" i="11"/>
  <c r="L73" i="11"/>
  <c r="M73" i="11"/>
  <c r="N73" i="11"/>
  <c r="O73" i="11"/>
  <c r="P73" i="11"/>
  <c r="Q73" i="11"/>
  <c r="R73" i="11"/>
  <c r="F74" i="11"/>
  <c r="G74" i="11"/>
  <c r="H74" i="11"/>
  <c r="K74" i="11"/>
  <c r="L74" i="11"/>
  <c r="M74" i="11"/>
  <c r="F75" i="11"/>
  <c r="G75" i="11"/>
  <c r="H75" i="11"/>
  <c r="K75" i="11"/>
  <c r="L75" i="11"/>
  <c r="M75" i="11"/>
  <c r="F76" i="11"/>
  <c r="G76" i="11"/>
  <c r="H76" i="11"/>
  <c r="K76" i="11"/>
  <c r="L76" i="11"/>
  <c r="M76" i="11"/>
  <c r="F77" i="11"/>
  <c r="G77" i="11"/>
  <c r="H77" i="11"/>
  <c r="K77" i="11"/>
  <c r="L77" i="11"/>
  <c r="M77" i="11"/>
  <c r="F78" i="11"/>
  <c r="G78" i="11"/>
  <c r="H78" i="11"/>
  <c r="K78" i="11"/>
  <c r="L78" i="11"/>
  <c r="M78" i="11"/>
  <c r="E79" i="11"/>
  <c r="F79" i="11"/>
  <c r="G79" i="11"/>
  <c r="H79" i="11"/>
  <c r="K79" i="11"/>
  <c r="L79" i="11"/>
  <c r="M79" i="11"/>
  <c r="N79" i="11"/>
  <c r="O79" i="11"/>
  <c r="P79" i="11"/>
  <c r="Q79" i="11"/>
  <c r="R79" i="11"/>
  <c r="F80" i="11"/>
  <c r="G80" i="11"/>
  <c r="H80" i="11"/>
  <c r="K80" i="11"/>
  <c r="L80" i="11"/>
  <c r="M80" i="11"/>
  <c r="F81" i="11"/>
  <c r="G81" i="11"/>
  <c r="H81" i="11"/>
  <c r="K81" i="11"/>
  <c r="L81" i="11"/>
  <c r="M81" i="11"/>
  <c r="F82" i="11"/>
  <c r="G82" i="11"/>
  <c r="H82" i="11"/>
  <c r="K82" i="11"/>
  <c r="L82" i="11"/>
  <c r="M82" i="11"/>
  <c r="F83" i="11"/>
  <c r="G83" i="11"/>
  <c r="H83" i="11"/>
  <c r="K83" i="11"/>
  <c r="L83" i="11"/>
  <c r="M83" i="11"/>
  <c r="F84" i="11"/>
  <c r="G84" i="11"/>
  <c r="H84" i="11"/>
  <c r="K84" i="11"/>
  <c r="L84" i="11"/>
  <c r="M84" i="11"/>
  <c r="O3" i="7"/>
  <c r="C17" i="7"/>
  <c r="D17" i="7"/>
  <c r="F17" i="7"/>
  <c r="G17" i="7"/>
  <c r="H17" i="7"/>
  <c r="K17" i="7"/>
  <c r="L17" i="7"/>
  <c r="M17" i="7"/>
  <c r="N17" i="7"/>
  <c r="O17" i="7"/>
  <c r="P17" i="7"/>
  <c r="C18" i="7"/>
  <c r="D18" i="7"/>
  <c r="F18" i="7"/>
  <c r="G18" i="7"/>
  <c r="H18" i="7"/>
  <c r="I18" i="7"/>
  <c r="J18" i="7"/>
  <c r="L18" i="7"/>
  <c r="M18" i="7"/>
  <c r="N18" i="7"/>
  <c r="O18" i="7"/>
  <c r="P18" i="7"/>
  <c r="C19" i="7"/>
  <c r="D19" i="7"/>
  <c r="F19" i="7"/>
  <c r="G19" i="7"/>
  <c r="H19" i="7"/>
  <c r="I19" i="7"/>
  <c r="J19" i="7"/>
  <c r="L19" i="7"/>
  <c r="M19" i="7"/>
  <c r="N19" i="7"/>
  <c r="O19" i="7"/>
  <c r="P19" i="7"/>
  <c r="C20" i="7"/>
  <c r="D20" i="7"/>
  <c r="F20" i="7"/>
  <c r="G20" i="7"/>
  <c r="H20" i="7"/>
  <c r="I20" i="7"/>
  <c r="J20" i="7"/>
  <c r="K20" i="7"/>
  <c r="L20" i="7"/>
  <c r="M20" i="7"/>
  <c r="N20" i="7"/>
  <c r="O20" i="7"/>
  <c r="P20" i="7"/>
  <c r="C21" i="7"/>
  <c r="D21" i="7"/>
  <c r="F21" i="7"/>
  <c r="G21" i="7"/>
  <c r="H21" i="7"/>
  <c r="I21" i="7"/>
  <c r="J21" i="7"/>
  <c r="K21" i="7"/>
  <c r="L21" i="7"/>
  <c r="M21" i="7"/>
  <c r="N21" i="7"/>
  <c r="O21" i="7"/>
  <c r="P21" i="7"/>
  <c r="C22" i="7"/>
  <c r="D22" i="7"/>
  <c r="F22" i="7"/>
  <c r="G22" i="7"/>
  <c r="H22" i="7"/>
  <c r="I22" i="7"/>
  <c r="J22" i="7"/>
  <c r="L22" i="7"/>
  <c r="M22" i="7"/>
  <c r="N22" i="7"/>
  <c r="O22" i="7"/>
  <c r="P22" i="7"/>
  <c r="C23" i="7"/>
  <c r="D23" i="7"/>
  <c r="F23" i="7"/>
  <c r="G23" i="7"/>
  <c r="H23" i="7"/>
  <c r="I23" i="7"/>
  <c r="J23" i="7"/>
  <c r="K23" i="7"/>
  <c r="L23" i="7"/>
  <c r="M23" i="7"/>
  <c r="N23" i="7"/>
  <c r="O23" i="7"/>
  <c r="P23" i="7"/>
  <c r="C24" i="7"/>
  <c r="D24" i="7"/>
  <c r="F24" i="7"/>
  <c r="G24" i="7"/>
  <c r="H24" i="7"/>
  <c r="I24" i="7"/>
  <c r="J24" i="7"/>
  <c r="K24" i="7"/>
  <c r="L24" i="7"/>
  <c r="M24" i="7"/>
  <c r="N24" i="7"/>
  <c r="O24" i="7"/>
  <c r="P24" i="7"/>
  <c r="C25" i="7"/>
  <c r="D25" i="7"/>
  <c r="F25" i="7"/>
  <c r="G25" i="7"/>
  <c r="H25" i="7"/>
  <c r="I25" i="7"/>
  <c r="J25" i="7"/>
  <c r="K25" i="7"/>
  <c r="L25" i="7"/>
  <c r="M25" i="7"/>
  <c r="N25" i="7"/>
  <c r="O25" i="7"/>
  <c r="P25" i="7"/>
  <c r="C26" i="7"/>
  <c r="D26" i="7"/>
  <c r="F26" i="7"/>
  <c r="G26" i="7"/>
  <c r="H26" i="7"/>
  <c r="I26" i="7"/>
  <c r="J26" i="7"/>
  <c r="L26" i="7"/>
  <c r="M26" i="7"/>
  <c r="N26" i="7"/>
  <c r="O26" i="7"/>
  <c r="P26" i="7"/>
  <c r="C27" i="7"/>
  <c r="D27" i="7"/>
  <c r="F27" i="7"/>
  <c r="G27" i="7"/>
  <c r="H27" i="7"/>
  <c r="I27" i="7"/>
  <c r="J27" i="7"/>
  <c r="K27" i="7"/>
  <c r="L27" i="7"/>
  <c r="M27" i="7"/>
  <c r="N27" i="7"/>
  <c r="O27" i="7"/>
  <c r="P27" i="7"/>
  <c r="C28" i="7"/>
  <c r="D28" i="7"/>
  <c r="F28" i="7"/>
  <c r="G28" i="7"/>
  <c r="H28" i="7"/>
  <c r="I28" i="7"/>
  <c r="J28" i="7"/>
  <c r="K28" i="7"/>
  <c r="L28" i="7"/>
  <c r="M28" i="7"/>
  <c r="N28" i="7"/>
  <c r="O28" i="7"/>
  <c r="P28" i="7"/>
  <c r="C29" i="7"/>
  <c r="D29" i="7"/>
  <c r="F29" i="7"/>
  <c r="G29" i="7"/>
  <c r="H29" i="7"/>
  <c r="I29" i="7"/>
  <c r="J29" i="7"/>
  <c r="K29" i="7"/>
  <c r="L29" i="7"/>
  <c r="M29" i="7"/>
  <c r="N29" i="7"/>
  <c r="O29" i="7"/>
  <c r="P29" i="7"/>
  <c r="C30" i="7"/>
  <c r="D30" i="7"/>
  <c r="F30" i="7"/>
  <c r="G30" i="7"/>
  <c r="H30" i="7"/>
  <c r="I30" i="7"/>
  <c r="J30" i="7"/>
  <c r="K30" i="7"/>
  <c r="L30" i="7"/>
  <c r="M30" i="7"/>
  <c r="N30" i="7"/>
  <c r="O30" i="7"/>
  <c r="P30" i="7"/>
  <c r="C31" i="7"/>
  <c r="D31" i="7"/>
  <c r="F31" i="7"/>
  <c r="G31" i="7"/>
  <c r="H31" i="7"/>
  <c r="I31" i="7"/>
  <c r="J31" i="7"/>
  <c r="L31" i="7"/>
  <c r="M31" i="7"/>
  <c r="N31" i="7"/>
  <c r="O31" i="7"/>
  <c r="P31" i="7"/>
  <c r="C35" i="7"/>
  <c r="D35" i="7"/>
  <c r="E35" i="7"/>
  <c r="F35" i="7"/>
  <c r="C36" i="7"/>
  <c r="D36" i="7"/>
  <c r="E36" i="7"/>
  <c r="F36" i="7"/>
  <c r="N36" i="7"/>
  <c r="K37" i="7"/>
  <c r="N38" i="7"/>
  <c r="C41" i="7"/>
  <c r="D41" i="7"/>
  <c r="E41" i="7"/>
  <c r="F41" i="7"/>
  <c r="C42" i="7"/>
  <c r="D42" i="7"/>
  <c r="E42" i="7"/>
  <c r="F42" i="7"/>
  <c r="K46" i="7"/>
  <c r="C51" i="7"/>
  <c r="E51" i="7"/>
  <c r="G51" i="7"/>
  <c r="K51" i="7"/>
  <c r="M51" i="7"/>
  <c r="O51" i="7"/>
  <c r="O57" i="7"/>
  <c r="C60" i="7"/>
  <c r="D60" i="7"/>
  <c r="F60" i="7"/>
  <c r="G60" i="7"/>
  <c r="H60" i="7"/>
  <c r="I60" i="7"/>
  <c r="J60" i="7"/>
  <c r="K60" i="7"/>
  <c r="L60" i="7"/>
  <c r="M60" i="7"/>
  <c r="N60" i="7"/>
  <c r="O60" i="7"/>
  <c r="P60" i="7"/>
  <c r="C61" i="7"/>
  <c r="D61" i="7"/>
  <c r="F61" i="7"/>
  <c r="G61" i="7"/>
  <c r="H61" i="7"/>
  <c r="I61" i="7"/>
  <c r="J61" i="7"/>
  <c r="K61" i="7"/>
  <c r="L61" i="7"/>
  <c r="M61" i="7"/>
  <c r="N61" i="7"/>
  <c r="O61" i="7"/>
  <c r="P61" i="7"/>
  <c r="C62" i="7"/>
  <c r="D62" i="7"/>
  <c r="F62" i="7"/>
  <c r="G62" i="7"/>
  <c r="H62" i="7"/>
  <c r="I62" i="7"/>
  <c r="J62" i="7"/>
  <c r="K62" i="7"/>
  <c r="L62" i="7"/>
  <c r="M62" i="7"/>
  <c r="N62" i="7"/>
  <c r="O62" i="7"/>
  <c r="P62" i="7"/>
  <c r="C63" i="7"/>
  <c r="D63" i="7"/>
  <c r="F63" i="7"/>
  <c r="G63" i="7"/>
  <c r="H63" i="7"/>
  <c r="I63" i="7"/>
  <c r="J63" i="7"/>
  <c r="L63" i="7"/>
  <c r="M63" i="7"/>
  <c r="N63" i="7"/>
  <c r="O63" i="7"/>
  <c r="P63" i="7"/>
  <c r="C64" i="7"/>
  <c r="D64" i="7"/>
  <c r="F64" i="7"/>
  <c r="G64" i="7"/>
  <c r="H64" i="7"/>
  <c r="I64" i="7"/>
  <c r="J64" i="7"/>
  <c r="K64" i="7"/>
  <c r="L64" i="7"/>
  <c r="M64" i="7"/>
  <c r="N64" i="7"/>
  <c r="O64" i="7"/>
  <c r="P64" i="7"/>
  <c r="C65" i="7"/>
  <c r="D65" i="7"/>
  <c r="F65" i="7"/>
  <c r="G65" i="7"/>
  <c r="H65" i="7"/>
  <c r="I65" i="7"/>
  <c r="J65" i="7"/>
  <c r="K65" i="7"/>
  <c r="L65" i="7"/>
  <c r="M65" i="7"/>
  <c r="N65" i="7"/>
  <c r="O65" i="7"/>
  <c r="P65" i="7"/>
  <c r="C66" i="7"/>
  <c r="D66" i="7"/>
  <c r="F66" i="7"/>
  <c r="G66" i="7"/>
  <c r="H66" i="7"/>
  <c r="I66" i="7"/>
  <c r="J66" i="7"/>
  <c r="K66" i="7"/>
  <c r="L66" i="7"/>
  <c r="M66" i="7"/>
  <c r="N66" i="7"/>
  <c r="O66" i="7"/>
  <c r="P66" i="7"/>
  <c r="C67" i="7"/>
  <c r="D67" i="7"/>
  <c r="F67" i="7"/>
  <c r="G67" i="7"/>
  <c r="H67" i="7"/>
  <c r="I67" i="7"/>
  <c r="J67" i="7"/>
  <c r="L67" i="7"/>
  <c r="M67" i="7"/>
  <c r="N67" i="7"/>
  <c r="O67" i="7"/>
  <c r="P67" i="7"/>
  <c r="C68" i="7"/>
  <c r="D68" i="7"/>
  <c r="F68" i="7"/>
  <c r="G68" i="7"/>
  <c r="H68" i="7"/>
  <c r="I68" i="7"/>
  <c r="J68" i="7"/>
  <c r="K68" i="7"/>
  <c r="L68" i="7"/>
  <c r="M68" i="7"/>
  <c r="N68" i="7"/>
  <c r="O68" i="7"/>
  <c r="P68" i="7"/>
  <c r="C69" i="7"/>
  <c r="D69" i="7"/>
  <c r="F69" i="7"/>
  <c r="G69" i="7"/>
  <c r="H69" i="7"/>
  <c r="I69" i="7"/>
  <c r="J69" i="7"/>
  <c r="K69" i="7"/>
  <c r="L69" i="7"/>
  <c r="M69" i="7"/>
  <c r="N69" i="7"/>
  <c r="O69" i="7"/>
  <c r="P69" i="7"/>
  <c r="C70" i="7"/>
  <c r="D70" i="7"/>
  <c r="F70" i="7"/>
  <c r="G70" i="7"/>
  <c r="H70" i="7"/>
  <c r="I70" i="7"/>
  <c r="J70" i="7"/>
  <c r="K70" i="7"/>
  <c r="L70" i="7"/>
  <c r="M70" i="7"/>
  <c r="N70" i="7"/>
  <c r="O70" i="7"/>
  <c r="P70" i="7"/>
  <c r="C71" i="7"/>
  <c r="D71" i="7"/>
  <c r="F71" i="7"/>
  <c r="G71" i="7"/>
  <c r="H71" i="7"/>
  <c r="I71" i="7"/>
  <c r="J71" i="7"/>
  <c r="L71" i="7"/>
  <c r="M71" i="7"/>
  <c r="N71" i="7"/>
  <c r="O71" i="7"/>
  <c r="P71" i="7"/>
  <c r="C72" i="7"/>
  <c r="D72" i="7"/>
  <c r="F72" i="7"/>
  <c r="G72" i="7"/>
  <c r="H72" i="7"/>
  <c r="I72" i="7"/>
  <c r="J72" i="7"/>
  <c r="K72" i="7"/>
  <c r="L72" i="7"/>
  <c r="M72" i="7"/>
  <c r="N72" i="7"/>
  <c r="O72" i="7"/>
  <c r="P72" i="7"/>
  <c r="C73" i="7"/>
  <c r="D73" i="7"/>
  <c r="F73" i="7"/>
  <c r="G73" i="7"/>
  <c r="H73" i="7"/>
  <c r="I73" i="7"/>
  <c r="J73" i="7"/>
  <c r="K73" i="7"/>
  <c r="L73" i="7"/>
  <c r="M73" i="7"/>
  <c r="N73" i="7"/>
  <c r="O73" i="7"/>
  <c r="P73" i="7"/>
  <c r="C74" i="7"/>
  <c r="D74" i="7"/>
  <c r="F74" i="7"/>
  <c r="G74" i="7"/>
  <c r="H74" i="7"/>
  <c r="I74" i="7"/>
  <c r="J74" i="7"/>
  <c r="K74" i="7"/>
  <c r="L74" i="7"/>
  <c r="M74" i="7"/>
  <c r="N74" i="7"/>
  <c r="O74" i="7"/>
  <c r="P74" i="7"/>
  <c r="C75" i="7"/>
  <c r="D75" i="7"/>
  <c r="F75" i="7"/>
  <c r="G75" i="7"/>
  <c r="H75" i="7"/>
  <c r="I75" i="7"/>
  <c r="J75" i="7"/>
  <c r="L75" i="7"/>
  <c r="M75" i="7"/>
  <c r="N75" i="7"/>
  <c r="O75" i="7"/>
  <c r="P75" i="7"/>
  <c r="C76" i="7"/>
  <c r="D76" i="7"/>
  <c r="F76" i="7"/>
  <c r="G76" i="7"/>
  <c r="H76" i="7"/>
  <c r="I76" i="7"/>
  <c r="J76" i="7"/>
  <c r="K76" i="7"/>
  <c r="L76" i="7"/>
  <c r="M76" i="7"/>
  <c r="N76" i="7"/>
  <c r="O76" i="7"/>
  <c r="P76" i="7"/>
  <c r="C77" i="7"/>
  <c r="D77" i="7"/>
  <c r="F77" i="7"/>
  <c r="G77" i="7"/>
  <c r="H77" i="7"/>
  <c r="I77" i="7"/>
  <c r="J77" i="7"/>
  <c r="K77" i="7"/>
  <c r="L77" i="7"/>
  <c r="M77" i="7"/>
  <c r="N77" i="7"/>
  <c r="O77" i="7"/>
  <c r="P77" i="7"/>
  <c r="C78" i="7"/>
  <c r="D78" i="7"/>
  <c r="F78" i="7"/>
  <c r="G78" i="7"/>
  <c r="H78" i="7"/>
  <c r="I78" i="7"/>
  <c r="J78" i="7"/>
  <c r="K78" i="7"/>
  <c r="L78" i="7"/>
  <c r="M78" i="7"/>
  <c r="N78" i="7"/>
  <c r="O78" i="7"/>
  <c r="P78" i="7"/>
  <c r="C79" i="7"/>
  <c r="D79" i="7"/>
  <c r="F79" i="7"/>
  <c r="G79" i="7"/>
  <c r="H79" i="7"/>
  <c r="I79" i="7"/>
  <c r="J79" i="7"/>
  <c r="L79" i="7"/>
  <c r="M79" i="7"/>
  <c r="N79" i="7"/>
  <c r="O79" i="7"/>
  <c r="P79" i="7"/>
  <c r="C80" i="7"/>
  <c r="D80" i="7"/>
  <c r="F80" i="7"/>
  <c r="G80" i="7"/>
  <c r="H80" i="7"/>
  <c r="I80" i="7"/>
  <c r="J80" i="7"/>
  <c r="K80" i="7"/>
  <c r="L80" i="7"/>
  <c r="M80" i="7"/>
  <c r="N80" i="7"/>
  <c r="O80" i="7"/>
  <c r="P80" i="7"/>
  <c r="C81" i="7"/>
  <c r="D81" i="7"/>
  <c r="F81" i="7"/>
  <c r="G81" i="7"/>
  <c r="H81" i="7"/>
  <c r="I81" i="7"/>
  <c r="J81" i="7"/>
  <c r="K81" i="7"/>
  <c r="L81" i="7"/>
  <c r="M81" i="7"/>
  <c r="N81" i="7"/>
  <c r="O81" i="7"/>
  <c r="P81" i="7"/>
  <c r="C82" i="7"/>
  <c r="D82" i="7"/>
  <c r="F82" i="7"/>
  <c r="G82" i="7"/>
  <c r="H82" i="7"/>
  <c r="I82" i="7"/>
  <c r="J82" i="7"/>
  <c r="K82" i="7"/>
  <c r="L82" i="7"/>
  <c r="M82" i="7"/>
  <c r="N82" i="7"/>
  <c r="O82" i="7"/>
  <c r="P82" i="7"/>
  <c r="C83" i="7"/>
  <c r="D83" i="7"/>
  <c r="F83" i="7"/>
  <c r="G83" i="7"/>
  <c r="H83" i="7"/>
  <c r="I83" i="7"/>
  <c r="J83" i="7"/>
  <c r="L83" i="7"/>
  <c r="M83" i="7"/>
  <c r="N83" i="7"/>
  <c r="O83" i="7"/>
  <c r="P83" i="7"/>
  <c r="C84" i="7"/>
  <c r="D84" i="7"/>
  <c r="F84" i="7"/>
  <c r="G84" i="7"/>
  <c r="H84" i="7"/>
  <c r="I84" i="7"/>
  <c r="J84" i="7"/>
  <c r="K84" i="7"/>
  <c r="L84" i="7"/>
  <c r="M84" i="7"/>
  <c r="N84" i="7"/>
  <c r="O84" i="7"/>
  <c r="P84" i="7"/>
  <c r="C85" i="7"/>
  <c r="D85" i="7"/>
  <c r="F85" i="7"/>
  <c r="G85" i="7"/>
  <c r="H85" i="7"/>
  <c r="I85" i="7"/>
  <c r="J85" i="7"/>
  <c r="K85" i="7"/>
  <c r="L85" i="7"/>
  <c r="M85" i="7"/>
  <c r="N85" i="7"/>
  <c r="O85" i="7"/>
  <c r="P85" i="7"/>
  <c r="C86" i="7"/>
  <c r="D86" i="7"/>
  <c r="F86" i="7"/>
  <c r="G86" i="7"/>
  <c r="H86" i="7"/>
  <c r="I86" i="7"/>
  <c r="J86" i="7"/>
  <c r="K86" i="7"/>
  <c r="L86" i="7"/>
  <c r="M86" i="7"/>
  <c r="N86" i="7"/>
  <c r="O86" i="7"/>
  <c r="P86" i="7"/>
  <c r="C87" i="7"/>
  <c r="D87" i="7"/>
  <c r="F87" i="7"/>
  <c r="G87" i="7"/>
  <c r="H87" i="7"/>
  <c r="I87" i="7"/>
  <c r="J87" i="7"/>
  <c r="L87" i="7"/>
  <c r="M87" i="7"/>
  <c r="N87" i="7"/>
  <c r="O87" i="7"/>
  <c r="P87" i="7"/>
  <c r="C88" i="7"/>
  <c r="D88" i="7"/>
  <c r="F88" i="7"/>
  <c r="G88" i="7"/>
  <c r="H88" i="7"/>
  <c r="I88" i="7"/>
  <c r="J88" i="7"/>
  <c r="K88" i="7"/>
  <c r="L88" i="7"/>
  <c r="M88" i="7"/>
  <c r="N88" i="7"/>
  <c r="O88" i="7"/>
  <c r="P88" i="7"/>
  <c r="C89" i="7"/>
  <c r="D89" i="7"/>
  <c r="F89" i="7"/>
  <c r="G89" i="7"/>
  <c r="H89" i="7"/>
  <c r="I89" i="7"/>
  <c r="J89" i="7"/>
  <c r="K89" i="7"/>
  <c r="L89" i="7"/>
  <c r="M89" i="7"/>
  <c r="N89" i="7"/>
  <c r="O89" i="7"/>
  <c r="P89" i="7"/>
  <c r="O92" i="7"/>
  <c r="C95" i="7"/>
  <c r="D95" i="7"/>
  <c r="F95" i="7"/>
  <c r="G95" i="7"/>
  <c r="H95" i="7"/>
  <c r="I95" i="7"/>
  <c r="J95" i="7"/>
  <c r="K95" i="7"/>
  <c r="L95" i="7"/>
  <c r="M95" i="7"/>
  <c r="N95" i="7"/>
  <c r="O95" i="7"/>
  <c r="P95" i="7"/>
  <c r="C96" i="7"/>
  <c r="D96" i="7"/>
  <c r="F96" i="7"/>
  <c r="G96" i="7"/>
  <c r="H96" i="7"/>
  <c r="I96" i="7"/>
  <c r="J96" i="7"/>
  <c r="L96" i="7"/>
  <c r="M96" i="7"/>
  <c r="N96" i="7"/>
  <c r="O96" i="7"/>
  <c r="P96" i="7"/>
  <c r="C97" i="7"/>
  <c r="D97" i="7"/>
  <c r="F97" i="7"/>
  <c r="G97" i="7"/>
  <c r="H97" i="7"/>
  <c r="I97" i="7"/>
  <c r="J97" i="7"/>
  <c r="K97" i="7"/>
  <c r="L97" i="7"/>
  <c r="M97" i="7"/>
  <c r="N97" i="7"/>
  <c r="O97" i="7"/>
  <c r="P97" i="7"/>
  <c r="C98" i="7"/>
  <c r="D98" i="7"/>
  <c r="F98" i="7"/>
  <c r="G98" i="7"/>
  <c r="H98" i="7"/>
  <c r="I98" i="7"/>
  <c r="J98" i="7"/>
  <c r="K98" i="7"/>
  <c r="L98" i="7"/>
  <c r="M98" i="7"/>
  <c r="N98" i="7"/>
  <c r="O98" i="7"/>
  <c r="P98" i="7"/>
  <c r="C99" i="7"/>
  <c r="D99" i="7"/>
  <c r="F99" i="7"/>
  <c r="G99" i="7"/>
  <c r="H99" i="7"/>
  <c r="I99" i="7"/>
  <c r="J99" i="7"/>
  <c r="K99" i="7"/>
  <c r="L99" i="7"/>
  <c r="M99" i="7"/>
  <c r="N99" i="7"/>
  <c r="O99" i="7"/>
  <c r="P99" i="7"/>
  <c r="C100" i="7"/>
  <c r="D100" i="7"/>
  <c r="F100" i="7"/>
  <c r="G100" i="7"/>
  <c r="H100" i="7"/>
  <c r="I100" i="7"/>
  <c r="J100" i="7"/>
  <c r="L100" i="7"/>
  <c r="M100" i="7"/>
  <c r="N100" i="7"/>
  <c r="O100" i="7"/>
  <c r="P100" i="7"/>
  <c r="C101" i="7"/>
  <c r="D101" i="7"/>
  <c r="F101" i="7"/>
  <c r="G101" i="7"/>
  <c r="H101" i="7"/>
  <c r="I101" i="7"/>
  <c r="J101" i="7"/>
  <c r="K101" i="7"/>
  <c r="L101" i="7"/>
  <c r="M101" i="7"/>
  <c r="N101" i="7"/>
  <c r="O101" i="7"/>
  <c r="P101" i="7"/>
  <c r="C102" i="7"/>
  <c r="D102" i="7"/>
  <c r="F102" i="7"/>
  <c r="G102" i="7"/>
  <c r="H102" i="7"/>
  <c r="I102" i="7"/>
  <c r="J102" i="7"/>
  <c r="K102" i="7"/>
  <c r="L102" i="7"/>
  <c r="M102" i="7"/>
  <c r="N102" i="7"/>
  <c r="O102" i="7"/>
  <c r="P102" i="7"/>
  <c r="C103" i="7"/>
  <c r="D103" i="7"/>
  <c r="F103" i="7"/>
  <c r="G103" i="7"/>
  <c r="H103" i="7"/>
  <c r="I103" i="7"/>
  <c r="J103" i="7"/>
  <c r="K103" i="7"/>
  <c r="L103" i="7"/>
  <c r="M103" i="7"/>
  <c r="N103" i="7"/>
  <c r="O103" i="7"/>
  <c r="P103" i="7"/>
  <c r="C104" i="7"/>
  <c r="D104" i="7"/>
  <c r="F104" i="7"/>
  <c r="G104" i="7"/>
  <c r="H104" i="7"/>
  <c r="I104" i="7"/>
  <c r="J104" i="7"/>
  <c r="L104" i="7"/>
  <c r="M104" i="7"/>
  <c r="N104" i="7"/>
  <c r="O104" i="7"/>
  <c r="P104" i="7"/>
  <c r="C105" i="7"/>
  <c r="D105" i="7"/>
  <c r="F105" i="7"/>
  <c r="G105" i="7"/>
  <c r="H105" i="7"/>
  <c r="I105" i="7"/>
  <c r="J105" i="7"/>
  <c r="K105" i="7"/>
  <c r="L105" i="7"/>
  <c r="M105" i="7"/>
  <c r="N105" i="7"/>
  <c r="O105" i="7"/>
  <c r="P105" i="7"/>
  <c r="C106" i="7"/>
  <c r="D106" i="7"/>
  <c r="F106" i="7"/>
  <c r="G106" i="7"/>
  <c r="H106" i="7"/>
  <c r="I106" i="7"/>
  <c r="J106" i="7"/>
  <c r="K106" i="7"/>
  <c r="L106" i="7"/>
  <c r="M106" i="7"/>
  <c r="N106" i="7"/>
  <c r="O106" i="7"/>
  <c r="P106" i="7"/>
  <c r="C107" i="7"/>
  <c r="D107" i="7"/>
  <c r="F107" i="7"/>
  <c r="G107" i="7"/>
  <c r="H107" i="7"/>
  <c r="I107" i="7"/>
  <c r="J107" i="7"/>
  <c r="K107" i="7"/>
  <c r="L107" i="7"/>
  <c r="M107" i="7"/>
  <c r="N107" i="7"/>
  <c r="O107" i="7"/>
  <c r="P107" i="7"/>
  <c r="C108" i="7"/>
  <c r="D108" i="7"/>
  <c r="F108" i="7"/>
  <c r="G108" i="7"/>
  <c r="H108" i="7"/>
  <c r="I108" i="7"/>
  <c r="J108" i="7"/>
  <c r="L108" i="7"/>
  <c r="M108" i="7"/>
  <c r="N108" i="7"/>
  <c r="O108" i="7"/>
  <c r="P108" i="7"/>
  <c r="C109" i="7"/>
  <c r="D109" i="7"/>
  <c r="F109" i="7"/>
  <c r="G109" i="7"/>
  <c r="H109" i="7"/>
  <c r="I109" i="7"/>
  <c r="J109" i="7"/>
  <c r="K109" i="7"/>
  <c r="L109" i="7"/>
  <c r="M109" i="7"/>
  <c r="N109" i="7"/>
  <c r="O109" i="7"/>
  <c r="P109" i="7"/>
  <c r="C110" i="7"/>
  <c r="D110" i="7"/>
  <c r="F110" i="7"/>
  <c r="G110" i="7"/>
  <c r="H110" i="7"/>
  <c r="I110" i="7"/>
  <c r="J110" i="7"/>
  <c r="K110" i="7"/>
  <c r="L110" i="7"/>
  <c r="M110" i="7"/>
  <c r="N110" i="7"/>
  <c r="O110" i="7"/>
  <c r="P110" i="7"/>
  <c r="C111" i="7"/>
  <c r="D111" i="7"/>
  <c r="F111" i="7"/>
  <c r="G111" i="7"/>
  <c r="H111" i="7"/>
  <c r="I111" i="7"/>
  <c r="J111" i="7"/>
  <c r="K111" i="7"/>
  <c r="L111" i="7"/>
  <c r="M111" i="7"/>
  <c r="N111" i="7"/>
  <c r="O111" i="7"/>
  <c r="P111" i="7"/>
  <c r="C112" i="7"/>
  <c r="D112" i="7"/>
  <c r="F112" i="7"/>
  <c r="G112" i="7"/>
  <c r="H112" i="7"/>
  <c r="I112" i="7"/>
  <c r="J112" i="7"/>
  <c r="L112" i="7"/>
  <c r="M112" i="7"/>
  <c r="N112" i="7"/>
  <c r="O112" i="7"/>
  <c r="P112" i="7"/>
  <c r="C113" i="7"/>
  <c r="D113" i="7"/>
  <c r="F113" i="7"/>
  <c r="G113" i="7"/>
  <c r="H113" i="7"/>
  <c r="I113" i="7"/>
  <c r="J113" i="7"/>
  <c r="K113" i="7"/>
  <c r="L113" i="7"/>
  <c r="M113" i="7"/>
  <c r="N113" i="7"/>
  <c r="O113" i="7"/>
  <c r="P113" i="7"/>
  <c r="C114" i="7"/>
  <c r="D114" i="7"/>
  <c r="F114" i="7"/>
  <c r="G114" i="7"/>
  <c r="H114" i="7"/>
  <c r="I114" i="7"/>
  <c r="J114" i="7"/>
  <c r="K114" i="7"/>
  <c r="L114" i="7"/>
  <c r="M114" i="7"/>
  <c r="N114" i="7"/>
  <c r="O114" i="7"/>
  <c r="P114" i="7"/>
  <c r="C115" i="7"/>
  <c r="D115" i="7"/>
  <c r="F115" i="7"/>
  <c r="G115" i="7"/>
  <c r="H115" i="7"/>
  <c r="I115" i="7"/>
  <c r="J115" i="7"/>
  <c r="K115" i="7"/>
  <c r="L115" i="7"/>
  <c r="M115" i="7"/>
  <c r="N115" i="7"/>
  <c r="O115" i="7"/>
  <c r="P115" i="7"/>
  <c r="C116" i="7"/>
  <c r="D116" i="7"/>
  <c r="F116" i="7"/>
  <c r="G116" i="7"/>
  <c r="H116" i="7"/>
  <c r="I116" i="7"/>
  <c r="J116" i="7"/>
  <c r="L116" i="7"/>
  <c r="M116" i="7"/>
  <c r="N116" i="7"/>
  <c r="O116" i="7"/>
  <c r="P116" i="7"/>
  <c r="C117" i="7"/>
  <c r="D117" i="7"/>
  <c r="F117" i="7"/>
  <c r="G117" i="7"/>
  <c r="H117" i="7"/>
  <c r="I117" i="7"/>
  <c r="J117" i="7"/>
  <c r="K117" i="7"/>
  <c r="L117" i="7"/>
  <c r="M117" i="7"/>
  <c r="N117" i="7"/>
  <c r="O117" i="7"/>
  <c r="P117" i="7"/>
  <c r="C118" i="7"/>
  <c r="D118" i="7"/>
  <c r="F118" i="7"/>
  <c r="G118" i="7"/>
  <c r="H118" i="7"/>
  <c r="I118" i="7"/>
  <c r="J118" i="7"/>
  <c r="K118" i="7"/>
  <c r="L118" i="7"/>
  <c r="M118" i="7"/>
  <c r="N118" i="7"/>
  <c r="O118" i="7"/>
  <c r="P118" i="7"/>
  <c r="C119" i="7"/>
  <c r="D119" i="7"/>
  <c r="F119" i="7"/>
  <c r="G119" i="7"/>
  <c r="H119" i="7"/>
  <c r="I119" i="7"/>
  <c r="J119" i="7"/>
  <c r="K119" i="7"/>
  <c r="L119" i="7"/>
  <c r="M119" i="7"/>
  <c r="N119" i="7"/>
  <c r="O119" i="7"/>
  <c r="P119" i="7"/>
  <c r="C120" i="7"/>
  <c r="D120" i="7"/>
  <c r="F120" i="7"/>
  <c r="G120" i="7"/>
  <c r="H120" i="7"/>
  <c r="I120" i="7"/>
  <c r="J120" i="7"/>
  <c r="L120" i="7"/>
  <c r="M120" i="7"/>
  <c r="N120" i="7"/>
  <c r="O120" i="7"/>
  <c r="P120" i="7"/>
  <c r="C121" i="7"/>
  <c r="D121" i="7"/>
  <c r="F121" i="7"/>
  <c r="G121" i="7"/>
  <c r="H121" i="7"/>
  <c r="I121" i="7"/>
  <c r="J121" i="7"/>
  <c r="K121" i="7"/>
  <c r="L121" i="7"/>
  <c r="M121" i="7"/>
  <c r="N121" i="7"/>
  <c r="O121" i="7"/>
  <c r="P121" i="7"/>
  <c r="C122" i="7"/>
  <c r="D122" i="7"/>
  <c r="F122" i="7"/>
  <c r="G122" i="7"/>
  <c r="H122" i="7"/>
  <c r="I122" i="7"/>
  <c r="J122" i="7"/>
  <c r="K122" i="7"/>
  <c r="L122" i="7"/>
  <c r="M122" i="7"/>
  <c r="N122" i="7"/>
  <c r="O122" i="7"/>
  <c r="P122" i="7"/>
  <c r="C123" i="7"/>
  <c r="D123" i="7"/>
  <c r="F123" i="7"/>
  <c r="G123" i="7"/>
  <c r="H123" i="7"/>
  <c r="I123" i="7"/>
  <c r="J123" i="7"/>
  <c r="K123" i="7"/>
  <c r="L123" i="7"/>
  <c r="M123" i="7"/>
  <c r="N123" i="7"/>
  <c r="O123" i="7"/>
  <c r="P123" i="7"/>
  <c r="C124" i="7"/>
  <c r="D124" i="7"/>
  <c r="F124" i="7"/>
  <c r="G124" i="7"/>
  <c r="H124" i="7"/>
  <c r="I124" i="7"/>
  <c r="J124" i="7"/>
  <c r="L124" i="7"/>
  <c r="M124" i="7"/>
  <c r="N124" i="7"/>
  <c r="O124" i="7"/>
  <c r="P124" i="7"/>
  <c r="O127" i="7"/>
  <c r="C130" i="7"/>
  <c r="D130" i="7"/>
  <c r="F130" i="7"/>
  <c r="G130" i="7"/>
  <c r="H130" i="7"/>
  <c r="I130" i="7"/>
  <c r="J130" i="7"/>
  <c r="K130" i="7"/>
  <c r="L130" i="7"/>
  <c r="M130" i="7"/>
  <c r="N130" i="7"/>
  <c r="O130" i="7"/>
  <c r="P130" i="7"/>
  <c r="C131" i="7"/>
  <c r="D131" i="7"/>
  <c r="F131" i="7"/>
  <c r="G131" i="7"/>
  <c r="H131" i="7"/>
  <c r="I131" i="7"/>
  <c r="J131" i="7"/>
  <c r="K131" i="7"/>
  <c r="L131" i="7"/>
  <c r="M131" i="7"/>
  <c r="N131" i="7"/>
  <c r="O131" i="7"/>
  <c r="P131" i="7"/>
  <c r="C132" i="7"/>
  <c r="D132" i="7"/>
  <c r="F132" i="7"/>
  <c r="G132" i="7"/>
  <c r="H132" i="7"/>
  <c r="I132" i="7"/>
  <c r="J132" i="7"/>
  <c r="K132" i="7"/>
  <c r="L132" i="7"/>
  <c r="M132" i="7"/>
  <c r="N132" i="7"/>
  <c r="O132" i="7"/>
  <c r="P132" i="7"/>
  <c r="C133" i="7"/>
  <c r="D133" i="7"/>
  <c r="F133" i="7"/>
  <c r="G133" i="7"/>
  <c r="H133" i="7"/>
  <c r="I133" i="7"/>
  <c r="J133" i="7"/>
  <c r="K133" i="7"/>
  <c r="L133" i="7"/>
  <c r="M133" i="7"/>
  <c r="N133" i="7"/>
  <c r="O133" i="7"/>
  <c r="P133" i="7"/>
  <c r="C134" i="7"/>
  <c r="D134" i="7"/>
  <c r="F134" i="7"/>
  <c r="G134" i="7"/>
  <c r="H134" i="7"/>
  <c r="I134" i="7"/>
  <c r="J134" i="7"/>
  <c r="K134" i="7"/>
  <c r="L134" i="7"/>
  <c r="M134" i="7"/>
  <c r="N134" i="7"/>
  <c r="O134" i="7"/>
  <c r="P134" i="7"/>
  <c r="C135" i="7"/>
  <c r="D135" i="7"/>
  <c r="F135" i="7"/>
  <c r="G135" i="7"/>
  <c r="H135" i="7"/>
  <c r="I135" i="7"/>
  <c r="J135" i="7"/>
  <c r="K135" i="7"/>
  <c r="L135" i="7"/>
  <c r="M135" i="7"/>
  <c r="N135" i="7"/>
  <c r="O135" i="7"/>
  <c r="P135" i="7"/>
  <c r="C136" i="7"/>
  <c r="D136" i="7"/>
  <c r="F136" i="7"/>
  <c r="G136" i="7"/>
  <c r="H136" i="7"/>
  <c r="I136" i="7"/>
  <c r="J136" i="7"/>
  <c r="K136" i="7"/>
  <c r="L136" i="7"/>
  <c r="M136" i="7"/>
  <c r="N136" i="7"/>
  <c r="O136" i="7"/>
  <c r="P136" i="7"/>
  <c r="C137" i="7"/>
  <c r="D137" i="7"/>
  <c r="F137" i="7"/>
  <c r="G137" i="7"/>
  <c r="H137" i="7"/>
  <c r="I137" i="7"/>
  <c r="J137" i="7"/>
  <c r="K137" i="7"/>
  <c r="L137" i="7"/>
  <c r="M137" i="7"/>
  <c r="N137" i="7"/>
  <c r="O137" i="7"/>
  <c r="P137" i="7"/>
  <c r="C138" i="7"/>
  <c r="D138" i="7"/>
  <c r="F138" i="7"/>
  <c r="G138" i="7"/>
  <c r="H138" i="7"/>
  <c r="I138" i="7"/>
  <c r="J138" i="7"/>
  <c r="K138" i="7"/>
  <c r="L138" i="7"/>
  <c r="M138" i="7"/>
  <c r="N138" i="7"/>
  <c r="O138" i="7"/>
  <c r="P138" i="7"/>
  <c r="C139" i="7"/>
  <c r="D139" i="7"/>
  <c r="F139" i="7"/>
  <c r="G139" i="7"/>
  <c r="H139" i="7"/>
  <c r="I139" i="7"/>
  <c r="J139" i="7"/>
  <c r="K139" i="7"/>
  <c r="L139" i="7"/>
  <c r="M139" i="7"/>
  <c r="N139" i="7"/>
  <c r="O139" i="7"/>
  <c r="P139" i="7"/>
  <c r="C140" i="7"/>
  <c r="D140" i="7"/>
  <c r="F140" i="7"/>
  <c r="G140" i="7"/>
  <c r="H140" i="7"/>
  <c r="I140" i="7"/>
  <c r="J140" i="7"/>
  <c r="K140" i="7"/>
  <c r="L140" i="7"/>
  <c r="M140" i="7"/>
  <c r="N140" i="7"/>
  <c r="O140" i="7"/>
  <c r="P140" i="7"/>
  <c r="C141" i="7"/>
  <c r="D141" i="7"/>
  <c r="F141" i="7"/>
  <c r="G141" i="7"/>
  <c r="H141" i="7"/>
  <c r="I141" i="7"/>
  <c r="J141" i="7"/>
  <c r="K141" i="7"/>
  <c r="L141" i="7"/>
  <c r="M141" i="7"/>
  <c r="N141" i="7"/>
  <c r="O141" i="7"/>
  <c r="P141" i="7"/>
  <c r="C142" i="7"/>
  <c r="D142" i="7"/>
  <c r="F142" i="7"/>
  <c r="G142" i="7"/>
  <c r="H142" i="7"/>
  <c r="I142" i="7"/>
  <c r="J142" i="7"/>
  <c r="K142" i="7"/>
  <c r="L142" i="7"/>
  <c r="M142" i="7"/>
  <c r="N142" i="7"/>
  <c r="O142" i="7"/>
  <c r="P142" i="7"/>
  <c r="C143" i="7"/>
  <c r="D143" i="7"/>
  <c r="F143" i="7"/>
  <c r="G143" i="7"/>
  <c r="H143" i="7"/>
  <c r="I143" i="7"/>
  <c r="J143" i="7"/>
  <c r="K143" i="7"/>
  <c r="L143" i="7"/>
  <c r="M143" i="7"/>
  <c r="N143" i="7"/>
  <c r="O143" i="7"/>
  <c r="P143" i="7"/>
  <c r="C144" i="7"/>
  <c r="D144" i="7"/>
  <c r="F144" i="7"/>
  <c r="G144" i="7"/>
  <c r="H144" i="7"/>
  <c r="I144" i="7"/>
  <c r="J144" i="7"/>
  <c r="K144" i="7"/>
  <c r="L144" i="7"/>
  <c r="M144" i="7"/>
  <c r="N144" i="7"/>
  <c r="O144" i="7"/>
  <c r="P144" i="7"/>
  <c r="C145" i="7"/>
  <c r="D145" i="7"/>
  <c r="F145" i="7"/>
  <c r="G145" i="7"/>
  <c r="H145" i="7"/>
  <c r="I145" i="7"/>
  <c r="J145" i="7"/>
  <c r="K145" i="7"/>
  <c r="L145" i="7"/>
  <c r="M145" i="7"/>
  <c r="N145" i="7"/>
  <c r="O145" i="7"/>
  <c r="P145" i="7"/>
  <c r="C146" i="7"/>
  <c r="D146" i="7"/>
  <c r="F146" i="7"/>
  <c r="G146" i="7"/>
  <c r="H146" i="7"/>
  <c r="I146" i="7"/>
  <c r="J146" i="7"/>
  <c r="K146" i="7"/>
  <c r="L146" i="7"/>
  <c r="M146" i="7"/>
  <c r="N146" i="7"/>
  <c r="O146" i="7"/>
  <c r="P146" i="7"/>
  <c r="C147" i="7"/>
  <c r="D147" i="7"/>
  <c r="F147" i="7"/>
  <c r="G147" i="7"/>
  <c r="H147" i="7"/>
  <c r="I147" i="7"/>
  <c r="J147" i="7"/>
  <c r="K147" i="7"/>
  <c r="L147" i="7"/>
  <c r="M147" i="7"/>
  <c r="N147" i="7"/>
  <c r="O147" i="7"/>
  <c r="P147" i="7"/>
  <c r="C148" i="7"/>
  <c r="D148" i="7"/>
  <c r="F148" i="7"/>
  <c r="G148" i="7"/>
  <c r="H148" i="7"/>
  <c r="I148" i="7"/>
  <c r="J148" i="7"/>
  <c r="K148" i="7"/>
  <c r="L148" i="7"/>
  <c r="M148" i="7"/>
  <c r="N148" i="7"/>
  <c r="O148" i="7"/>
  <c r="P148" i="7"/>
  <c r="C149" i="7"/>
  <c r="D149" i="7"/>
  <c r="F149" i="7"/>
  <c r="G149" i="7"/>
  <c r="H149" i="7"/>
  <c r="I149" i="7"/>
  <c r="J149" i="7"/>
  <c r="K149" i="7"/>
  <c r="L149" i="7"/>
  <c r="M149" i="7"/>
  <c r="N149" i="7"/>
  <c r="O149" i="7"/>
  <c r="P149" i="7"/>
  <c r="C150" i="7"/>
  <c r="D150" i="7"/>
  <c r="F150" i="7"/>
  <c r="G150" i="7"/>
  <c r="H150" i="7"/>
  <c r="I150" i="7"/>
  <c r="J150" i="7"/>
  <c r="K150" i="7"/>
  <c r="L150" i="7"/>
  <c r="M150" i="7"/>
  <c r="N150" i="7"/>
  <c r="O150" i="7"/>
  <c r="P150" i="7"/>
  <c r="C151" i="7"/>
  <c r="D151" i="7"/>
  <c r="F151" i="7"/>
  <c r="G151" i="7"/>
  <c r="H151" i="7"/>
  <c r="I151" i="7"/>
  <c r="J151" i="7"/>
  <c r="K151" i="7"/>
  <c r="L151" i="7"/>
  <c r="M151" i="7"/>
  <c r="N151" i="7"/>
  <c r="O151" i="7"/>
  <c r="P151" i="7"/>
  <c r="C152" i="7"/>
  <c r="D152" i="7"/>
  <c r="F152" i="7"/>
  <c r="G152" i="7"/>
  <c r="H152" i="7"/>
  <c r="I152" i="7"/>
  <c r="J152" i="7"/>
  <c r="K152" i="7"/>
  <c r="L152" i="7"/>
  <c r="M152" i="7"/>
  <c r="N152" i="7"/>
  <c r="O152" i="7"/>
  <c r="P152" i="7"/>
  <c r="C153" i="7"/>
  <c r="D153" i="7"/>
  <c r="F153" i="7"/>
  <c r="G153" i="7"/>
  <c r="H153" i="7"/>
  <c r="I153" i="7"/>
  <c r="J153" i="7"/>
  <c r="K153" i="7"/>
  <c r="L153" i="7"/>
  <c r="M153" i="7"/>
  <c r="N153" i="7"/>
  <c r="O153" i="7"/>
  <c r="P153" i="7"/>
  <c r="C154" i="7"/>
  <c r="D154" i="7"/>
  <c r="F154" i="7"/>
  <c r="G154" i="7"/>
  <c r="H154" i="7"/>
  <c r="I154" i="7"/>
  <c r="J154" i="7"/>
  <c r="K154" i="7"/>
  <c r="L154" i="7"/>
  <c r="M154" i="7"/>
  <c r="N154" i="7"/>
  <c r="O154" i="7"/>
  <c r="P154" i="7"/>
  <c r="C155" i="7"/>
  <c r="D155" i="7"/>
  <c r="F155" i="7"/>
  <c r="G155" i="7"/>
  <c r="H155" i="7"/>
  <c r="I155" i="7"/>
  <c r="J155" i="7"/>
  <c r="K155" i="7"/>
  <c r="L155" i="7"/>
  <c r="M155" i="7"/>
  <c r="N155" i="7"/>
  <c r="O155" i="7"/>
  <c r="P155" i="7"/>
  <c r="C156" i="7"/>
  <c r="D156" i="7"/>
  <c r="F156" i="7"/>
  <c r="G156" i="7"/>
  <c r="H156" i="7"/>
  <c r="I156" i="7"/>
  <c r="J156" i="7"/>
  <c r="K156" i="7"/>
  <c r="L156" i="7"/>
  <c r="M156" i="7"/>
  <c r="N156" i="7"/>
  <c r="O156" i="7"/>
  <c r="P156" i="7"/>
  <c r="C157" i="7"/>
  <c r="D157" i="7"/>
  <c r="F157" i="7"/>
  <c r="G157" i="7"/>
  <c r="H157" i="7"/>
  <c r="I157" i="7"/>
  <c r="J157" i="7"/>
  <c r="K157" i="7"/>
  <c r="L157" i="7"/>
  <c r="M157" i="7"/>
  <c r="N157" i="7"/>
  <c r="O157" i="7"/>
  <c r="P157" i="7"/>
  <c r="C158" i="7"/>
  <c r="D158" i="7"/>
  <c r="F158" i="7"/>
  <c r="G158" i="7"/>
  <c r="H158" i="7"/>
  <c r="I158" i="7"/>
  <c r="J158" i="7"/>
  <c r="K158" i="7"/>
  <c r="L158" i="7"/>
  <c r="M158" i="7"/>
  <c r="N158" i="7"/>
  <c r="O158" i="7"/>
  <c r="P158" i="7"/>
  <c r="C159" i="7"/>
  <c r="D159" i="7"/>
  <c r="F159" i="7"/>
  <c r="G159" i="7"/>
  <c r="H159" i="7"/>
  <c r="I159" i="7"/>
  <c r="J159" i="7"/>
  <c r="K159" i="7"/>
  <c r="L159" i="7"/>
  <c r="M159" i="7"/>
  <c r="N159" i="7"/>
  <c r="O159" i="7"/>
  <c r="P159" i="7"/>
  <c r="N11" i="8"/>
  <c r="H35" i="7" s="1"/>
  <c r="N12" i="8"/>
  <c r="H36" i="7" s="1"/>
  <c r="J13" i="8"/>
  <c r="C37" i="7" s="1"/>
  <c r="K13" i="8"/>
  <c r="D37" i="7" s="1"/>
  <c r="L13" i="8"/>
  <c r="E37" i="7"/>
  <c r="M13" i="8"/>
  <c r="F37" i="7" s="1"/>
  <c r="N18" i="8"/>
  <c r="H41" i="7"/>
  <c r="N19" i="8"/>
  <c r="H42" i="7" s="1"/>
  <c r="J20" i="8"/>
  <c r="C43" i="7"/>
  <c r="K20" i="8"/>
  <c r="D43" i="7" s="1"/>
  <c r="L20" i="8"/>
  <c r="E43" i="7" s="1"/>
  <c r="M20" i="8"/>
  <c r="F43" i="7" s="1"/>
  <c r="F6" i="3"/>
  <c r="J17" i="7" s="1"/>
  <c r="G6" i="3"/>
  <c r="I17" i="7" s="1"/>
  <c r="AD6" i="3"/>
  <c r="AE6" i="3"/>
  <c r="AG6" i="3"/>
  <c r="AH6" i="3"/>
  <c r="F7" i="3"/>
  <c r="AD7" i="3"/>
  <c r="AE7" i="3"/>
  <c r="AH7" i="3"/>
  <c r="N13" i="8"/>
  <c r="H37" i="7" s="1"/>
  <c r="N22" i="8"/>
  <c r="N20" i="8" l="1"/>
  <c r="H43" i="7" s="1"/>
  <c r="N23" i="8"/>
  <c r="B92" i="7"/>
  <c r="B3" i="11"/>
  <c r="B57" i="7"/>
  <c r="B127" i="7"/>
  <c r="B3" i="7"/>
  <c r="N24" i="8" l="1"/>
</calcChain>
</file>

<file path=xl/sharedStrings.xml><?xml version="1.0" encoding="utf-8"?>
<sst xmlns="http://schemas.openxmlformats.org/spreadsheetml/2006/main" count="13602" uniqueCount="2642">
  <si>
    <t>105</t>
  </si>
  <si>
    <t>106</t>
  </si>
  <si>
    <t>マラソン</t>
  </si>
  <si>
    <t>107</t>
  </si>
  <si>
    <t>151</t>
  </si>
  <si>
    <t>152</t>
  </si>
  <si>
    <t>153</t>
  </si>
  <si>
    <t>154</t>
  </si>
  <si>
    <t>155</t>
  </si>
  <si>
    <t>156</t>
  </si>
  <si>
    <t>混成</t>
  </si>
  <si>
    <t>201</t>
  </si>
  <si>
    <t>十種競技</t>
  </si>
  <si>
    <t>202</t>
  </si>
  <si>
    <t>七種競技</t>
  </si>
  <si>
    <t>五種競技</t>
  </si>
  <si>
    <t>206</t>
  </si>
  <si>
    <t>三種競技Ａ</t>
  </si>
  <si>
    <t>207</t>
  </si>
  <si>
    <t>三種競技Ｂ</t>
  </si>
  <si>
    <t>208</t>
  </si>
  <si>
    <t>209</t>
  </si>
  <si>
    <t>210</t>
  </si>
  <si>
    <t>八種競技</t>
  </si>
  <si>
    <t>213</t>
  </si>
  <si>
    <t>四種競技</t>
  </si>
  <si>
    <t>600</t>
  </si>
  <si>
    <t>601</t>
  </si>
  <si>
    <t>602</t>
  </si>
  <si>
    <t>603</t>
  </si>
  <si>
    <t>604</t>
  </si>
  <si>
    <t>606</t>
  </si>
  <si>
    <t>エントリー元データ　リレー</t>
    <phoneticPr fontId="2"/>
  </si>
  <si>
    <t>チーム名</t>
    <rPh sb="3" eb="4">
      <t>メイ</t>
    </rPh>
    <phoneticPr fontId="2"/>
  </si>
  <si>
    <t>大会</t>
    <rPh sb="0" eb="2">
      <t>タイカイ</t>
    </rPh>
    <phoneticPr fontId="2"/>
  </si>
  <si>
    <t>期日</t>
    <rPh sb="0" eb="2">
      <t>キジツ</t>
    </rPh>
    <phoneticPr fontId="2"/>
  </si>
  <si>
    <t>京都陸上競技協会主催大会参加申込用紙（様式1）</t>
    <rPh sb="0" eb="2">
      <t>キョウト</t>
    </rPh>
    <rPh sb="2" eb="4">
      <t>リクジョウ</t>
    </rPh>
    <rPh sb="4" eb="6">
      <t>キョウギ</t>
    </rPh>
    <rPh sb="6" eb="8">
      <t>キョウカイ</t>
    </rPh>
    <rPh sb="8" eb="10">
      <t>シュサイ</t>
    </rPh>
    <rPh sb="10" eb="12">
      <t>タイカイ</t>
    </rPh>
    <rPh sb="12" eb="14">
      <t>サンカ</t>
    </rPh>
    <rPh sb="14" eb="16">
      <t>モウシコミ</t>
    </rPh>
    <rPh sb="16" eb="18">
      <t>ヨウシ</t>
    </rPh>
    <rPh sb="19" eb="21">
      <t>ヨウシキ</t>
    </rPh>
    <phoneticPr fontId="2"/>
  </si>
  <si>
    <t>（大会名）</t>
    <rPh sb="1" eb="3">
      <t>タイカイ</t>
    </rPh>
    <rPh sb="3" eb="4">
      <t>メイ</t>
    </rPh>
    <phoneticPr fontId="2"/>
  </si>
  <si>
    <t>提出日</t>
    <rPh sb="0" eb="2">
      <t>テイシュツ</t>
    </rPh>
    <rPh sb="2" eb="3">
      <t>ビ</t>
    </rPh>
    <phoneticPr fontId="2"/>
  </si>
  <si>
    <t>記入上の注意（※欄は記入しないこと）</t>
    <rPh sb="0" eb="2">
      <t>キニュウ</t>
    </rPh>
    <rPh sb="2" eb="3">
      <t>ジョウ</t>
    </rPh>
    <rPh sb="4" eb="6">
      <t>チュウイ</t>
    </rPh>
    <rPh sb="8" eb="9">
      <t>ラン</t>
    </rPh>
    <rPh sb="10" eb="12">
      <t>キニュウ</t>
    </rPh>
    <phoneticPr fontId="2"/>
  </si>
  <si>
    <t>「大会名略称」＋「所属名略称（基本データ⑥）」というファイル名にしてください。</t>
    <rPh sb="1" eb="3">
      <t>タイカイ</t>
    </rPh>
    <rPh sb="3" eb="4">
      <t>メイ</t>
    </rPh>
    <rPh sb="4" eb="6">
      <t>リャクショウ</t>
    </rPh>
    <rPh sb="9" eb="12">
      <t>ショゾクメイ</t>
    </rPh>
    <rPh sb="12" eb="14">
      <t>リャクショウ</t>
    </rPh>
    <rPh sb="15" eb="17">
      <t>キホン</t>
    </rPh>
    <rPh sb="30" eb="31">
      <t>メイ</t>
    </rPh>
    <phoneticPr fontId="2"/>
  </si>
  <si>
    <t>（１）「京都選手権大会」は標準記録を突破しないと出場できない。</t>
    <rPh sb="4" eb="6">
      <t>キョウト</t>
    </rPh>
    <rPh sb="6" eb="9">
      <t>センシュケン</t>
    </rPh>
    <rPh sb="9" eb="11">
      <t>タイカイ</t>
    </rPh>
    <rPh sb="13" eb="15">
      <t>ヒョウジュン</t>
    </rPh>
    <rPh sb="15" eb="17">
      <t>キロク</t>
    </rPh>
    <rPh sb="18" eb="20">
      <t>トッパ</t>
    </rPh>
    <rPh sb="24" eb="26">
      <t>シュツジョウ</t>
    </rPh>
    <phoneticPr fontId="2"/>
  </si>
  <si>
    <t>（２）「国体選考会（京都選手権の少年種目も含む）」に出場する時は</t>
    <rPh sb="4" eb="6">
      <t>コクタイ</t>
    </rPh>
    <rPh sb="6" eb="9">
      <t>センコウカイ</t>
    </rPh>
    <rPh sb="10" eb="12">
      <t>キョウト</t>
    </rPh>
    <rPh sb="12" eb="15">
      <t>センシュケン</t>
    </rPh>
    <rPh sb="16" eb="18">
      <t>ショウネン</t>
    </rPh>
    <rPh sb="18" eb="20">
      <t>シュモク</t>
    </rPh>
    <rPh sb="21" eb="22">
      <t>フク</t>
    </rPh>
    <rPh sb="26" eb="28">
      <t>シュツジョウ</t>
    </rPh>
    <rPh sb="30" eb="31">
      <t>トキ</t>
    </rPh>
    <phoneticPr fontId="2"/>
  </si>
  <si>
    <t>　　種目の上に種別を記入すること。</t>
    <rPh sb="2" eb="4">
      <t>シュモク</t>
    </rPh>
    <rPh sb="5" eb="6">
      <t>ウエ</t>
    </rPh>
    <rPh sb="7" eb="9">
      <t>シュベツ</t>
    </rPh>
    <rPh sb="10" eb="12">
      <t>キニュウ</t>
    </rPh>
    <phoneticPr fontId="2"/>
  </si>
  <si>
    <t>　　者は年齢を記入すること。</t>
    <rPh sb="2" eb="3">
      <t>シャ</t>
    </rPh>
    <rPh sb="4" eb="6">
      <t>ネンレイ</t>
    </rPh>
    <rPh sb="7" eb="9">
      <t>キニュウ</t>
    </rPh>
    <phoneticPr fontId="2"/>
  </si>
  <si>
    <t>（４）「申込種目公認最高記録」欄には前年度4月1日より申込時まで</t>
    <rPh sb="4" eb="6">
      <t>モウシコミ</t>
    </rPh>
    <rPh sb="6" eb="8">
      <t>シュモク</t>
    </rPh>
    <rPh sb="8" eb="10">
      <t>コウニン</t>
    </rPh>
    <rPh sb="10" eb="12">
      <t>サイコウ</t>
    </rPh>
    <rPh sb="12" eb="14">
      <t>キロク</t>
    </rPh>
    <rPh sb="15" eb="16">
      <t>ラン</t>
    </rPh>
    <rPh sb="18" eb="21">
      <t>ゼンネンド</t>
    </rPh>
    <rPh sb="22" eb="23">
      <t>ガツ</t>
    </rPh>
    <rPh sb="24" eb="25">
      <t>ニチ</t>
    </rPh>
    <rPh sb="27" eb="29">
      <t>モウシコミ</t>
    </rPh>
    <rPh sb="29" eb="30">
      <t>ジ</t>
    </rPh>
    <phoneticPr fontId="2"/>
  </si>
  <si>
    <t>　　の記録（生涯自己記録ではない）を記入すること。</t>
    <rPh sb="3" eb="5">
      <t>キロク</t>
    </rPh>
    <rPh sb="6" eb="8">
      <t>ショウガイ</t>
    </rPh>
    <rPh sb="8" eb="10">
      <t>ジコ</t>
    </rPh>
    <rPh sb="10" eb="12">
      <t>キロク</t>
    </rPh>
    <rPh sb="18" eb="20">
      <t>キニュウ</t>
    </rPh>
    <phoneticPr fontId="2"/>
  </si>
  <si>
    <t>※　　　無記入</t>
    <rPh sb="4" eb="5">
      <t>ム</t>
    </rPh>
    <rPh sb="5" eb="7">
      <t>キニュウ</t>
    </rPh>
    <phoneticPr fontId="2"/>
  </si>
  <si>
    <t>登録番号</t>
    <rPh sb="0" eb="2">
      <t>トウロク</t>
    </rPh>
    <rPh sb="2" eb="4">
      <t>バンゴウ</t>
    </rPh>
    <phoneticPr fontId="2"/>
  </si>
  <si>
    <t>所属名</t>
    <rPh sb="0" eb="3">
      <t>ショゾクメイ</t>
    </rPh>
    <phoneticPr fontId="2"/>
  </si>
  <si>
    <t>申込責任者名</t>
    <rPh sb="0" eb="1">
      <t>モウ</t>
    </rPh>
    <rPh sb="1" eb="2">
      <t>コ</t>
    </rPh>
    <rPh sb="2" eb="4">
      <t>セキニン</t>
    </rPh>
    <rPh sb="4" eb="5">
      <t>シャ</t>
    </rPh>
    <rPh sb="5" eb="6">
      <t>メイ</t>
    </rPh>
    <phoneticPr fontId="2"/>
  </si>
  <si>
    <t>（申込責任者）住所〒</t>
    <rPh sb="1" eb="3">
      <t>モウシコミ</t>
    </rPh>
    <rPh sb="3" eb="6">
      <t>セキニンシャ</t>
    </rPh>
    <rPh sb="7" eb="9">
      <t>ジュウショ</t>
    </rPh>
    <phoneticPr fontId="2"/>
  </si>
  <si>
    <t>所属　・　住宅（○で囲む）</t>
    <rPh sb="0" eb="2">
      <t>ショゾク</t>
    </rPh>
    <rPh sb="5" eb="7">
      <t>ジュウタク</t>
    </rPh>
    <rPh sb="10" eb="11">
      <t>カコ</t>
    </rPh>
    <phoneticPr fontId="2"/>
  </si>
  <si>
    <t>（フリガナ）</t>
    <phoneticPr fontId="2"/>
  </si>
  <si>
    <t>〈男　　　　子〉</t>
    <rPh sb="1" eb="2">
      <t>オトコ</t>
    </rPh>
    <rPh sb="6" eb="7">
      <t>コ</t>
    </rPh>
    <phoneticPr fontId="2"/>
  </si>
  <si>
    <t>混成</t>
    <rPh sb="0" eb="2">
      <t>コンセイ</t>
    </rPh>
    <phoneticPr fontId="2"/>
  </si>
  <si>
    <t>合計</t>
    <rPh sb="0" eb="2">
      <t>ゴウケイ</t>
    </rPh>
    <phoneticPr fontId="2"/>
  </si>
  <si>
    <t>Ａ</t>
    <phoneticPr fontId="2"/>
  </si>
  <si>
    <t>Ｂ</t>
    <phoneticPr fontId="2"/>
  </si>
  <si>
    <t>＊複数枚使用の場合は1枚目にまとめて記入すること。</t>
    <rPh sb="1" eb="3">
      <t>フクスウ</t>
    </rPh>
    <rPh sb="3" eb="4">
      <t>マイ</t>
    </rPh>
    <rPh sb="4" eb="6">
      <t>シヨウ</t>
    </rPh>
    <rPh sb="7" eb="9">
      <t>バアイ</t>
    </rPh>
    <rPh sb="11" eb="13">
      <t>マイメ</t>
    </rPh>
    <rPh sb="18" eb="20">
      <t>キニュウ</t>
    </rPh>
    <phoneticPr fontId="2"/>
  </si>
  <si>
    <t>＊Ａ欄は京都陸協登録者　Ｂ欄は他府県登録者の出場申込数を記入すること。</t>
    <rPh sb="2" eb="3">
      <t>ラン</t>
    </rPh>
    <rPh sb="4" eb="6">
      <t>キョウト</t>
    </rPh>
    <rPh sb="6" eb="7">
      <t>リク</t>
    </rPh>
    <rPh sb="7" eb="8">
      <t>キョウ</t>
    </rPh>
    <rPh sb="8" eb="11">
      <t>トウロクシャ</t>
    </rPh>
    <rPh sb="13" eb="14">
      <t>ラン</t>
    </rPh>
    <rPh sb="15" eb="16">
      <t>タ</t>
    </rPh>
    <rPh sb="16" eb="18">
      <t>フケン</t>
    </rPh>
    <rPh sb="18" eb="21">
      <t>トウロクシャ</t>
    </rPh>
    <rPh sb="22" eb="24">
      <t>シュツジョウ</t>
    </rPh>
    <rPh sb="24" eb="26">
      <t>モウシコミ</t>
    </rPh>
    <rPh sb="26" eb="27">
      <t>スウ</t>
    </rPh>
    <rPh sb="28" eb="30">
      <t>キニュウ</t>
    </rPh>
    <phoneticPr fontId="2"/>
  </si>
  <si>
    <t>＊関西学連京都支部所属大学の他府県登録者は京都陸協登録者と同様にＡ欄に記入。</t>
    <rPh sb="1" eb="3">
      <t>カンサイ</t>
    </rPh>
    <rPh sb="3" eb="4">
      <t>ガク</t>
    </rPh>
    <rPh sb="4" eb="5">
      <t>レン</t>
    </rPh>
    <rPh sb="5" eb="7">
      <t>キョウト</t>
    </rPh>
    <rPh sb="7" eb="9">
      <t>シブ</t>
    </rPh>
    <rPh sb="9" eb="11">
      <t>ショゾク</t>
    </rPh>
    <rPh sb="11" eb="13">
      <t>ダイガク</t>
    </rPh>
    <rPh sb="14" eb="15">
      <t>タ</t>
    </rPh>
    <rPh sb="15" eb="17">
      <t>フケン</t>
    </rPh>
    <rPh sb="17" eb="20">
      <t>トウロクシャ</t>
    </rPh>
    <rPh sb="21" eb="23">
      <t>キョウト</t>
    </rPh>
    <rPh sb="23" eb="24">
      <t>リク</t>
    </rPh>
    <rPh sb="24" eb="25">
      <t>キョウ</t>
    </rPh>
    <rPh sb="25" eb="28">
      <t>トウロクシャ</t>
    </rPh>
    <rPh sb="29" eb="31">
      <t>ドウヨウ</t>
    </rPh>
    <rPh sb="33" eb="34">
      <t>ラン</t>
    </rPh>
    <rPh sb="35" eb="37">
      <t>キニュウ</t>
    </rPh>
    <phoneticPr fontId="2"/>
  </si>
  <si>
    <t>〈女　　　　子〉</t>
    <rPh sb="1" eb="2">
      <t>ジョ</t>
    </rPh>
    <rPh sb="6" eb="7">
      <t>コ</t>
    </rPh>
    <phoneticPr fontId="2"/>
  </si>
  <si>
    <t>ﾄﾗｯｸ</t>
    <phoneticPr fontId="2"/>
  </si>
  <si>
    <t>ﾌｨｰﾙﾄﾞ</t>
    <phoneticPr fontId="2"/>
  </si>
  <si>
    <t>ﾘﾚｰ</t>
    <phoneticPr fontId="2"/>
  </si>
  <si>
    <t>ﾄﾗｯｸ</t>
    <phoneticPr fontId="2"/>
  </si>
  <si>
    <t>ﾌｨｰﾙﾄﾞ</t>
    <phoneticPr fontId="2"/>
  </si>
  <si>
    <t>ﾘﾚｰ</t>
    <phoneticPr fontId="2"/>
  </si>
  <si>
    <t>当日協力できる補助員氏名（参加人数の20％を、社会人･大学生は競技役員として、中学生･高校生は補助員としてご協力ください）</t>
    <rPh sb="0" eb="2">
      <t>トウジツ</t>
    </rPh>
    <rPh sb="2" eb="4">
      <t>キョウリョク</t>
    </rPh>
    <rPh sb="7" eb="10">
      <t>ホジョイン</t>
    </rPh>
    <rPh sb="10" eb="12">
      <t>シメイ</t>
    </rPh>
    <rPh sb="13" eb="15">
      <t>サンカ</t>
    </rPh>
    <rPh sb="15" eb="17">
      <t>ニンズウ</t>
    </rPh>
    <rPh sb="23" eb="25">
      <t>シャカイ</t>
    </rPh>
    <rPh sb="25" eb="26">
      <t>ジン</t>
    </rPh>
    <rPh sb="27" eb="30">
      <t>ダイガクセイ</t>
    </rPh>
    <rPh sb="31" eb="33">
      <t>キョウギ</t>
    </rPh>
    <rPh sb="33" eb="35">
      <t>ヤクイン</t>
    </rPh>
    <rPh sb="39" eb="42">
      <t>チュウガクセイ</t>
    </rPh>
    <rPh sb="43" eb="46">
      <t>コウコウセイ</t>
    </rPh>
    <rPh sb="47" eb="50">
      <t>ホジョイン</t>
    </rPh>
    <rPh sb="54" eb="56">
      <t>キョウリョク</t>
    </rPh>
    <phoneticPr fontId="2"/>
  </si>
  <si>
    <t>（１）</t>
    <phoneticPr fontId="2"/>
  </si>
  <si>
    <t>（２）</t>
  </si>
  <si>
    <t>（３）</t>
  </si>
  <si>
    <t>（４）</t>
  </si>
  <si>
    <t>（５）</t>
  </si>
  <si>
    <t>（６）</t>
  </si>
  <si>
    <t>☆大学生や社会人は出身高校や大学の申込用紙に一緒に記載しないこと。単独の申込用紙に記載し申し込むこと。</t>
    <rPh sb="1" eb="4">
      <t>ダイガクセイ</t>
    </rPh>
    <rPh sb="5" eb="7">
      <t>シャカイ</t>
    </rPh>
    <rPh sb="7" eb="8">
      <t>ジン</t>
    </rPh>
    <rPh sb="9" eb="11">
      <t>シュッシン</t>
    </rPh>
    <rPh sb="11" eb="13">
      <t>コウコウ</t>
    </rPh>
    <rPh sb="14" eb="16">
      <t>ダイガク</t>
    </rPh>
    <rPh sb="17" eb="19">
      <t>モウシコミ</t>
    </rPh>
    <rPh sb="19" eb="21">
      <t>ヨウシ</t>
    </rPh>
    <rPh sb="22" eb="24">
      <t>イッショ</t>
    </rPh>
    <rPh sb="25" eb="27">
      <t>キサイ</t>
    </rPh>
    <rPh sb="33" eb="35">
      <t>タンドク</t>
    </rPh>
    <rPh sb="36" eb="38">
      <t>モウシコミ</t>
    </rPh>
    <rPh sb="38" eb="40">
      <t>ヨウシ</t>
    </rPh>
    <rPh sb="41" eb="43">
      <t>キサイ</t>
    </rPh>
    <rPh sb="44" eb="45">
      <t>モウ</t>
    </rPh>
    <rPh sb="46" eb="47">
      <t>コ</t>
    </rPh>
    <phoneticPr fontId="2"/>
  </si>
  <si>
    <r>
      <t>☆当申込用紙は</t>
    </r>
    <r>
      <rPr>
        <b/>
        <sz val="11"/>
        <rFont val="ＭＳ Ｐゴシック"/>
        <family val="3"/>
        <charset val="128"/>
      </rPr>
      <t>Ａ４版</t>
    </r>
    <r>
      <rPr>
        <sz val="10"/>
        <rFont val="ＭＳ Ｐゴシック"/>
        <family val="3"/>
        <charset val="128"/>
      </rPr>
      <t>（このままの大きさ）で複写して使用すること。</t>
    </r>
    <rPh sb="1" eb="2">
      <t>トウ</t>
    </rPh>
    <rPh sb="2" eb="4">
      <t>モウシコミ</t>
    </rPh>
    <rPh sb="4" eb="6">
      <t>ヨウシ</t>
    </rPh>
    <rPh sb="9" eb="10">
      <t>ハン</t>
    </rPh>
    <rPh sb="16" eb="17">
      <t>オオ</t>
    </rPh>
    <rPh sb="21" eb="23">
      <t>フクシャ</t>
    </rPh>
    <rPh sb="25" eb="27">
      <t>シヨウ</t>
    </rPh>
    <phoneticPr fontId="2"/>
  </si>
  <si>
    <t>部</t>
    <rPh sb="0" eb="1">
      <t>ブ</t>
    </rPh>
    <phoneticPr fontId="2"/>
  </si>
  <si>
    <t>（１）</t>
    <phoneticPr fontId="2"/>
  </si>
  <si>
    <t>大会名</t>
    <rPh sb="0" eb="2">
      <t>タイカイ</t>
    </rPh>
    <rPh sb="2" eb="3">
      <t>メイ</t>
    </rPh>
    <phoneticPr fontId="2"/>
  </si>
  <si>
    <t>第</t>
    <rPh sb="0" eb="1">
      <t>ダイ</t>
    </rPh>
    <phoneticPr fontId="2"/>
  </si>
  <si>
    <t>回</t>
    <rPh sb="0" eb="1">
      <t>カイ</t>
    </rPh>
    <phoneticPr fontId="2"/>
  </si>
  <si>
    <t>申込責任者名</t>
    <rPh sb="0" eb="2">
      <t>モウシコミ</t>
    </rPh>
    <rPh sb="2" eb="4">
      <t>セキニン</t>
    </rPh>
    <rPh sb="4" eb="5">
      <t>シャ</t>
    </rPh>
    <rPh sb="5" eb="6">
      <t>メイ</t>
    </rPh>
    <phoneticPr fontId="2"/>
  </si>
  <si>
    <t>〈男　　　　子〉</t>
  </si>
  <si>
    <t>ﾄﾗｯｸ</t>
  </si>
  <si>
    <t>ﾌｨｰﾙﾄﾞ</t>
  </si>
  <si>
    <t>ﾘﾚｰ</t>
  </si>
  <si>
    <t>合計</t>
  </si>
  <si>
    <t>Ａ</t>
  </si>
  <si>
    <t>Ｂ</t>
  </si>
  <si>
    <t>〈女　　　　子〉</t>
  </si>
  <si>
    <t>出場種目累計</t>
    <rPh sb="0" eb="2">
      <t>シュツジョウ</t>
    </rPh>
    <rPh sb="2" eb="4">
      <t>シュモク</t>
    </rPh>
    <rPh sb="4" eb="6">
      <t>ルイケイ</t>
    </rPh>
    <phoneticPr fontId="2"/>
  </si>
  <si>
    <t>プログラム購入希望</t>
    <rPh sb="5" eb="7">
      <t>コウニュウ</t>
    </rPh>
    <rPh sb="7" eb="9">
      <t>キボウ</t>
    </rPh>
    <phoneticPr fontId="2"/>
  </si>
  <si>
    <t>所属電話番号</t>
    <rPh sb="0" eb="2">
      <t>ショゾク</t>
    </rPh>
    <rPh sb="2" eb="4">
      <t>デンワ</t>
    </rPh>
    <rPh sb="4" eb="6">
      <t>バンゴウ</t>
    </rPh>
    <phoneticPr fontId="2"/>
  </si>
  <si>
    <t>＊出場申込選手累計（延べ種目累計数）を記入すること。</t>
    <rPh sb="1" eb="3">
      <t>シュツジョウ</t>
    </rPh>
    <rPh sb="3" eb="5">
      <t>モウシコミ</t>
    </rPh>
    <rPh sb="5" eb="7">
      <t>センシュ</t>
    </rPh>
    <rPh sb="7" eb="9">
      <t>ルイケイ</t>
    </rPh>
    <rPh sb="10" eb="11">
      <t>ノ</t>
    </rPh>
    <rPh sb="12" eb="14">
      <t>シュモク</t>
    </rPh>
    <rPh sb="14" eb="16">
      <t>ルイケイ</t>
    </rPh>
    <rPh sb="16" eb="17">
      <t>カズ</t>
    </rPh>
    <rPh sb="19" eb="21">
      <t>キニュウ</t>
    </rPh>
    <phoneticPr fontId="2"/>
  </si>
  <si>
    <t>　　　月　　　　　　日</t>
  </si>
  <si>
    <t>申込種目公認最高記録（前年度4月1日～申込まで）</t>
  </si>
  <si>
    <t>氏　　　名</t>
    <rPh sb="0" eb="1">
      <t>シ</t>
    </rPh>
    <rPh sb="4" eb="5">
      <t>メイ</t>
    </rPh>
    <phoneticPr fontId="2"/>
  </si>
  <si>
    <t>中学</t>
    <rPh sb="0" eb="2">
      <t>チュウガク</t>
    </rPh>
    <phoneticPr fontId="2"/>
  </si>
  <si>
    <t>印</t>
    <rPh sb="0" eb="1">
      <t>イン</t>
    </rPh>
    <phoneticPr fontId="2"/>
  </si>
  <si>
    <t>種目名２</t>
  </si>
  <si>
    <t>種目名３</t>
  </si>
  <si>
    <t>６０ｍ</t>
  </si>
  <si>
    <t>60m</t>
  </si>
  <si>
    <t>１００ｍ</t>
  </si>
  <si>
    <t>100m</t>
  </si>
  <si>
    <t>２００ｍ</t>
  </si>
  <si>
    <t>200m</t>
  </si>
  <si>
    <t>３００ｍ</t>
  </si>
  <si>
    <t>300m</t>
  </si>
  <si>
    <t>４００ｍ</t>
  </si>
  <si>
    <t>400m</t>
  </si>
  <si>
    <t>８００ｍ</t>
  </si>
  <si>
    <t>800m</t>
  </si>
  <si>
    <t>１０００ｍ</t>
  </si>
  <si>
    <t>1000m</t>
  </si>
  <si>
    <t>１５００ｍ</t>
  </si>
  <si>
    <t>1500m</t>
  </si>
  <si>
    <t>２０００ｍ</t>
  </si>
  <si>
    <t>2000m</t>
  </si>
  <si>
    <t>３０００ｍ</t>
  </si>
  <si>
    <t>3000m</t>
  </si>
  <si>
    <t>５０００ｍ</t>
  </si>
  <si>
    <t>5000m</t>
  </si>
  <si>
    <t>１００００ｍ</t>
  </si>
  <si>
    <t>１５０００ｍ</t>
  </si>
  <si>
    <t>２００００ｍ</t>
  </si>
  <si>
    <t>２５０００ｍ</t>
  </si>
  <si>
    <t>３００００ｍ</t>
  </si>
  <si>
    <t>1時間走</t>
  </si>
  <si>
    <t>1ﾏｲﾙ</t>
  </si>
  <si>
    <t>2ﾏｲﾙ</t>
  </si>
  <si>
    <t>***</t>
  </si>
  <si>
    <t>031</t>
  </si>
  <si>
    <t>035</t>
  </si>
  <si>
    <t>036</t>
  </si>
  <si>
    <t>041</t>
  </si>
  <si>
    <t>043</t>
  </si>
  <si>
    <t>045</t>
  </si>
  <si>
    <t>047</t>
  </si>
  <si>
    <t>３０００ｍ競歩</t>
  </si>
  <si>
    <t>060</t>
  </si>
  <si>
    <t>５０００ｍ競歩</t>
  </si>
  <si>
    <t>5000m競歩</t>
  </si>
  <si>
    <t>１００００ｍ競歩</t>
  </si>
  <si>
    <t>２００００ｍ競歩</t>
  </si>
  <si>
    <t>３００００ｍ競歩</t>
  </si>
  <si>
    <t>５００００ｍ競歩</t>
  </si>
  <si>
    <t>2時間競歩</t>
  </si>
  <si>
    <t>男国砲丸投(6.351kg)</t>
  </si>
  <si>
    <t>砲丸投(6.351kg)</t>
  </si>
  <si>
    <t>男砲丸投(7.260kg)</t>
  </si>
  <si>
    <t>砲丸投(7.260kg)</t>
  </si>
  <si>
    <t>砲丸投(6.000kg)</t>
  </si>
  <si>
    <t>砲丸投(5.000kg)</t>
  </si>
  <si>
    <t>砲丸投(4.000kg)</t>
  </si>
  <si>
    <t>男円盤投(2.000kg)</t>
  </si>
  <si>
    <t>【個人エントリー】シート</t>
    <rPh sb="1" eb="3">
      <t>コジン</t>
    </rPh>
    <phoneticPr fontId="2"/>
  </si>
  <si>
    <t>【リレーエントリー】シート</t>
    <phoneticPr fontId="2"/>
  </si>
  <si>
    <t>たけびしスタジアム京都</t>
  </si>
  <si>
    <t>京都府民総体(非公認)</t>
  </si>
  <si>
    <t>ねんりんﾋﾟｯｸ予(非公認)</t>
  </si>
  <si>
    <t>綾部市民駅伝</t>
  </si>
  <si>
    <t>舞鶴市駅伝</t>
  </si>
  <si>
    <t>天の橋立駅伝（宮津市民駅伝）</t>
  </si>
  <si>
    <t>宇乙中選手権（非公認）</t>
  </si>
  <si>
    <t>舞鶴中学新人(非公認)</t>
  </si>
  <si>
    <t>京都市中学校新人駅伝</t>
  </si>
  <si>
    <t>円盤投(2.000kg)</t>
  </si>
  <si>
    <t>円盤投(1.750kg)</t>
  </si>
  <si>
    <t>円盤投(1.000kg)</t>
  </si>
  <si>
    <t>男ハンマー投(7.260kg)</t>
  </si>
  <si>
    <t>ハンマー投(7.260kg)</t>
  </si>
  <si>
    <t>ハンマー投(6.351kg)</t>
  </si>
  <si>
    <t>ハンマー投(6.000kg)</t>
  </si>
  <si>
    <t>男やり投(0.800kg)</t>
  </si>
  <si>
    <t>女やり投(0.600kg)</t>
  </si>
  <si>
    <t>女ハンマー投(4.000kg)</t>
  </si>
  <si>
    <t>ハンマー投(4.000kg)</t>
  </si>
  <si>
    <t>096</t>
  </si>
  <si>
    <t>円盤投(1.500kg)</t>
  </si>
  <si>
    <t>男Yハンマー投(5.000kg)</t>
  </si>
  <si>
    <t>097</t>
  </si>
  <si>
    <t>ハンマー投(5.000kg)</t>
  </si>
  <si>
    <t>男Yやり投(0.700kg)</t>
  </si>
  <si>
    <t>098</t>
  </si>
  <si>
    <t>やり投(0.700kg)</t>
  </si>
  <si>
    <t>JOジャベリックスロー</t>
  </si>
  <si>
    <t>099</t>
  </si>
  <si>
    <t>道路１０マイル競走</t>
  </si>
  <si>
    <t>101</t>
  </si>
  <si>
    <t>道路10ﾏｲﾙ競走</t>
  </si>
  <si>
    <t>道路１０ｋｍ競走</t>
  </si>
  <si>
    <t>道路10km競走</t>
  </si>
  <si>
    <t>道路２０ｋｍ競走</t>
  </si>
  <si>
    <t>道路20km競走</t>
  </si>
  <si>
    <t>道路３０ｋｍ競走</t>
  </si>
  <si>
    <t>道路30km競走</t>
  </si>
  <si>
    <t>道路３５ｋｍ競走</t>
  </si>
  <si>
    <t>道路35km競走</t>
  </si>
  <si>
    <t>ﾏﾗｿﾝ</t>
  </si>
  <si>
    <t>ハーフマラソン</t>
  </si>
  <si>
    <t>ﾊｰﾌﾏﾗｿﾝ</t>
  </si>
  <si>
    <t>道路５ｋｍ競歩</t>
  </si>
  <si>
    <t>道路5km競歩</t>
  </si>
  <si>
    <t>道路１０ｋｍ競歩</t>
  </si>
  <si>
    <t>道路10km競歩</t>
  </si>
  <si>
    <t>道路１５ｋｍ競歩</t>
  </si>
  <si>
    <t>道路15km競歩</t>
  </si>
  <si>
    <t>道路２０ｋｍ競歩</t>
  </si>
  <si>
    <t>道路20km競歩</t>
  </si>
  <si>
    <t>道路３０ｋｍ競歩</t>
  </si>
  <si>
    <t>道路30km競歩</t>
  </si>
  <si>
    <t>道路５０ｋｍ競歩</t>
  </si>
  <si>
    <t>道路50km競歩</t>
  </si>
  <si>
    <t>クロスカントリー12km</t>
  </si>
  <si>
    <t>161</t>
  </si>
  <si>
    <t>ｸﾛｽｶﾝﾄﾘｰ12km</t>
  </si>
  <si>
    <t>クロスカントリー10km</t>
  </si>
  <si>
    <t>162</t>
  </si>
  <si>
    <t>ｸﾛｽｶﾝﾄﾘｰ10km</t>
  </si>
  <si>
    <t>クロスカントリー8km</t>
  </si>
  <si>
    <t>163</t>
  </si>
  <si>
    <t>ｸﾛｽｶﾝﾄﾘｰ8km</t>
  </si>
  <si>
    <t>クロスカントリー5km</t>
  </si>
  <si>
    <t>164</t>
  </si>
  <si>
    <t>ｸﾛｽｶﾝﾄﾘｰ5km</t>
  </si>
  <si>
    <t>クロスカントリー3km</t>
  </si>
  <si>
    <t>165</t>
  </si>
  <si>
    <t>ｸﾛｽｶﾝﾄﾘｰ3km</t>
  </si>
  <si>
    <t>クロスカントリーリレー</t>
  </si>
  <si>
    <t>171</t>
  </si>
  <si>
    <t>ｸﾛｽｶﾝﾄﾘｰﾘﾚｰ</t>
  </si>
  <si>
    <t>駅伝</t>
  </si>
  <si>
    <t>172</t>
  </si>
  <si>
    <t>１０種競技総合得点</t>
  </si>
  <si>
    <t>１０種競技１００ｍ</t>
  </si>
  <si>
    <t>002201</t>
  </si>
  <si>
    <t>１０種競技走幅跳</t>
  </si>
  <si>
    <t>073201</t>
  </si>
  <si>
    <t>十種走幅跳</t>
  </si>
  <si>
    <t>１０種競技砲丸投</t>
  </si>
  <si>
    <t>081201</t>
  </si>
  <si>
    <t>十種砲丸投</t>
  </si>
  <si>
    <t>１０種競技走高跳</t>
  </si>
  <si>
    <t>071201</t>
  </si>
  <si>
    <t>十種走高跳</t>
  </si>
  <si>
    <t>１０種競技４００ｍ</t>
  </si>
  <si>
    <t>005201</t>
  </si>
  <si>
    <t>１０種競技１１０ｍＨ</t>
  </si>
  <si>
    <t>034201</t>
  </si>
  <si>
    <t>１０種競技円盤投</t>
  </si>
  <si>
    <t>086201</t>
  </si>
  <si>
    <t>十種円盤投</t>
  </si>
  <si>
    <t>１０種競技棒高跳</t>
  </si>
  <si>
    <t>072201</t>
  </si>
  <si>
    <t>十種棒高跳</t>
  </si>
  <si>
    <t>１０種競技やり投</t>
  </si>
  <si>
    <t>092201</t>
  </si>
  <si>
    <t>十種やり投</t>
  </si>
  <si>
    <t>１０種競技１５００ｍ</t>
  </si>
  <si>
    <t>008201</t>
  </si>
  <si>
    <t>７種競技総合得点</t>
  </si>
  <si>
    <t>７種競技１００ｍＨ</t>
  </si>
  <si>
    <t>044202</t>
  </si>
  <si>
    <t>７種競技走高跳</t>
  </si>
  <si>
    <t>071202</t>
  </si>
  <si>
    <t>七種走高跳</t>
  </si>
  <si>
    <t>７種競技砲丸投</t>
  </si>
  <si>
    <t>084202</t>
  </si>
  <si>
    <t>七種砲丸投</t>
  </si>
  <si>
    <t>７種競技２００ｍ</t>
  </si>
  <si>
    <t>003202</t>
  </si>
  <si>
    <t>７種競技走幅跳</t>
  </si>
  <si>
    <t>073202</t>
  </si>
  <si>
    <t>七種走幅跳</t>
  </si>
  <si>
    <t>７種競技やり投</t>
  </si>
  <si>
    <t>093202</t>
  </si>
  <si>
    <t>七種やり投</t>
  </si>
  <si>
    <t>７種競技８００ｍ</t>
  </si>
  <si>
    <t>006202</t>
  </si>
  <si>
    <t>203</t>
  </si>
  <si>
    <t>５種競技走幅跳</t>
  </si>
  <si>
    <t>073203</t>
  </si>
  <si>
    <t>五種走幅跳</t>
  </si>
  <si>
    <t>５種競技やり投</t>
  </si>
  <si>
    <t>五種やり投</t>
  </si>
  <si>
    <t>５種競技２００ｍ</t>
  </si>
  <si>
    <t>５種競技円盤投</t>
  </si>
  <si>
    <t>五種円盤投</t>
  </si>
  <si>
    <t>５種競技１５００ｍ</t>
  </si>
  <si>
    <t>男３種競技Ａ総合得点</t>
  </si>
  <si>
    <t>男３種Ａ１００ｍ</t>
  </si>
  <si>
    <t>002206</t>
  </si>
  <si>
    <t>男３種Ａ砲丸投</t>
  </si>
  <si>
    <t>083206</t>
  </si>
  <si>
    <t>三種Ａ砲丸投</t>
  </si>
  <si>
    <t>男３種Ａ走高跳</t>
  </si>
  <si>
    <t>071206</t>
  </si>
  <si>
    <t>三種Ａ走高跳</t>
  </si>
  <si>
    <t>男３種競技Ｂ総合得点</t>
  </si>
  <si>
    <t>男３種Ｂ砲丸投</t>
  </si>
  <si>
    <t>083207</t>
  </si>
  <si>
    <t>三種Ｂ砲丸投</t>
  </si>
  <si>
    <t>男３種Ｂ走幅跳</t>
  </si>
  <si>
    <t>073207</t>
  </si>
  <si>
    <t>三種Ｂ走幅跳</t>
  </si>
  <si>
    <t>男３種Ｂ４００ｍ</t>
  </si>
  <si>
    <t>005207</t>
  </si>
  <si>
    <t>女３種競技Ａ総合得点</t>
  </si>
  <si>
    <t>女３種Ａ走高跳</t>
  </si>
  <si>
    <t>071208</t>
  </si>
  <si>
    <t>女３種Ａ１００ｍ</t>
  </si>
  <si>
    <t>002208</t>
  </si>
  <si>
    <t>女３種Ａ砲丸投</t>
  </si>
  <si>
    <t>085208</t>
  </si>
  <si>
    <t>女３種競技Ｂ総合得点</t>
  </si>
  <si>
    <t>女３種Ｂ走幅跳</t>
  </si>
  <si>
    <t>073209</t>
  </si>
  <si>
    <t>女３種Ｂ砲丸投</t>
  </si>
  <si>
    <t>085209</t>
  </si>
  <si>
    <t>女３種Ｂ１００ｍＨ</t>
  </si>
  <si>
    <t>042209</t>
  </si>
  <si>
    <t>８種競技総合得点</t>
  </si>
  <si>
    <t>８種競技１００ｍ</t>
  </si>
  <si>
    <t>002210</t>
  </si>
  <si>
    <t>８種競技走幅跳</t>
  </si>
  <si>
    <t>073210</t>
  </si>
  <si>
    <t>八種走幅跳</t>
  </si>
  <si>
    <t>８種競技砲丸投</t>
  </si>
  <si>
    <t>082210</t>
  </si>
  <si>
    <t>八種砲丸投</t>
  </si>
  <si>
    <t>８種競技走高跳</t>
  </si>
  <si>
    <t>071210</t>
  </si>
  <si>
    <t>八種走高跳</t>
  </si>
  <si>
    <t>８種競技４００ｍ</t>
  </si>
  <si>
    <t>005210</t>
  </si>
  <si>
    <t>８種競技１１０ｍＨ</t>
  </si>
  <si>
    <t>034210</t>
  </si>
  <si>
    <t>８種競技やり投</t>
  </si>
  <si>
    <t>092210</t>
  </si>
  <si>
    <t>八種やり投</t>
  </si>
  <si>
    <t>８種競技１５００ｍ</t>
  </si>
  <si>
    <t>008210</t>
  </si>
  <si>
    <t>JO男子混成総合得点</t>
  </si>
  <si>
    <t>211</t>
  </si>
  <si>
    <t>混成総合得点</t>
  </si>
  <si>
    <t>混成競技１００ｍ</t>
  </si>
  <si>
    <t>002211</t>
  </si>
  <si>
    <t>混成競技走幅跳</t>
  </si>
  <si>
    <t>073211</t>
  </si>
  <si>
    <t>混成走幅跳</t>
  </si>
  <si>
    <t>混成競技砲丸投</t>
  </si>
  <si>
    <t>085211</t>
  </si>
  <si>
    <t>混成砲丸投</t>
  </si>
  <si>
    <t>JO女子混成総合得点</t>
  </si>
  <si>
    <t>212</t>
  </si>
  <si>
    <t>073212</t>
  </si>
  <si>
    <t>085212</t>
  </si>
  <si>
    <t>002212</t>
  </si>
  <si>
    <t>男４種競技総合得点</t>
  </si>
  <si>
    <t>男４種砲丸投</t>
  </si>
  <si>
    <t>四種砲丸投</t>
  </si>
  <si>
    <t>男４種走高跳</t>
  </si>
  <si>
    <t>071213</t>
  </si>
  <si>
    <t>四種走高跳</t>
  </si>
  <si>
    <t>男４種４００ｍ</t>
  </si>
  <si>
    <t>（６）女子は印刷後赤下線を引くこと。</t>
    <rPh sb="3" eb="5">
      <t>ジョシ</t>
    </rPh>
    <rPh sb="6" eb="8">
      <t>インサツ</t>
    </rPh>
    <rPh sb="8" eb="9">
      <t>ゴ</t>
    </rPh>
    <rPh sb="9" eb="10">
      <t>アカ</t>
    </rPh>
    <rPh sb="10" eb="12">
      <t>カセン</t>
    </rPh>
    <rPh sb="13" eb="14">
      <t>ヒ</t>
    </rPh>
    <phoneticPr fontId="2"/>
  </si>
  <si>
    <t>005213</t>
  </si>
  <si>
    <t>女４種競技総合得点</t>
  </si>
  <si>
    <t>女４種１００ｍＨ</t>
  </si>
  <si>
    <t>女４種走高跳</t>
  </si>
  <si>
    <t>女４種砲丸投</t>
  </si>
  <si>
    <t>女４種２００ｍ</t>
  </si>
  <si>
    <t>女10種競技総合得点</t>
  </si>
  <si>
    <t>221</t>
  </si>
  <si>
    <t>女10種１００ｍ</t>
  </si>
  <si>
    <t>002221</t>
  </si>
  <si>
    <t>女10種円盤投</t>
  </si>
  <si>
    <t>088221</t>
  </si>
  <si>
    <t>女10種棒高跳</t>
  </si>
  <si>
    <t>072221</t>
  </si>
  <si>
    <t>女10種やり投</t>
  </si>
  <si>
    <t>093221</t>
  </si>
  <si>
    <t>女10種４００ｍ</t>
  </si>
  <si>
    <t>005221</t>
  </si>
  <si>
    <t>女10種１００ｍＨ</t>
  </si>
  <si>
    <t>044221</t>
  </si>
  <si>
    <t>女10種走幅跳</t>
  </si>
  <si>
    <t>073221</t>
  </si>
  <si>
    <t>女10種砲丸投</t>
  </si>
  <si>
    <t>084221</t>
  </si>
  <si>
    <t>女10種走高跳</t>
  </si>
  <si>
    <t>071221</t>
  </si>
  <si>
    <t>女10種１５００ｍ</t>
  </si>
  <si>
    <t>008221</t>
  </si>
  <si>
    <t>低学年４×１００ｍ</t>
  </si>
  <si>
    <t>低4×100mR</t>
  </si>
  <si>
    <t>４×１００ｍ</t>
  </si>
  <si>
    <t>4×100mR</t>
  </si>
  <si>
    <t>４×２００ｍ</t>
  </si>
  <si>
    <t>4×200mR</t>
  </si>
  <si>
    <t>４×４００ｍ</t>
  </si>
  <si>
    <t>4×400mR</t>
  </si>
  <si>
    <t>４×８００ｍ</t>
  </si>
  <si>
    <t>4×800mR</t>
  </si>
  <si>
    <t>４×１５００ｍ</t>
  </si>
  <si>
    <t>4×1500mR</t>
  </si>
  <si>
    <t>100m+200m+300m+400m</t>
  </si>
  <si>
    <t>２００ｍラップ</t>
  </si>
  <si>
    <t>701</t>
  </si>
  <si>
    <t>200mﾗｯﾌﾟ</t>
  </si>
  <si>
    <t>４００ｍラップ</t>
  </si>
  <si>
    <t>702</t>
  </si>
  <si>
    <t>400mﾗｯﾌﾟ</t>
  </si>
  <si>
    <t>６００ｍラップ</t>
  </si>
  <si>
    <t>703</t>
  </si>
  <si>
    <t>600mﾗｯﾌﾟ</t>
  </si>
  <si>
    <t>８００ｍラップ</t>
  </si>
  <si>
    <t>704</t>
  </si>
  <si>
    <t>800mﾗｯﾌﾟ</t>
  </si>
  <si>
    <t>１０００ｍラップ</t>
  </si>
  <si>
    <t>705</t>
  </si>
  <si>
    <t>1000mﾗｯﾌﾟ</t>
  </si>
  <si>
    <t>１２００ｍラップ</t>
  </si>
  <si>
    <t>706</t>
  </si>
  <si>
    <t>1200mﾗｯﾌﾟ</t>
  </si>
  <si>
    <t>２０００ｍラップ</t>
  </si>
  <si>
    <t>709</t>
  </si>
  <si>
    <t>2000mﾗｯﾌﾟ</t>
  </si>
  <si>
    <t>３０００ｍラップ</t>
  </si>
  <si>
    <t>712</t>
  </si>
  <si>
    <t>3000mﾗｯﾌﾟ</t>
  </si>
  <si>
    <t>４０００ｍラップ</t>
  </si>
  <si>
    <t>715</t>
  </si>
  <si>
    <t>4000mﾗｯﾌﾟ</t>
  </si>
  <si>
    <t>５０００ｍラップ</t>
  </si>
  <si>
    <t>718</t>
  </si>
  <si>
    <t>5000mﾗｯﾌﾟ</t>
  </si>
  <si>
    <t>６０００ｍラップ</t>
  </si>
  <si>
    <t>721</t>
  </si>
  <si>
    <t>6000mﾗｯﾌﾟ</t>
  </si>
  <si>
    <t>７０００ｍラップ</t>
  </si>
  <si>
    <t>724</t>
  </si>
  <si>
    <t>7000mﾗｯﾌﾟ</t>
  </si>
  <si>
    <t>８０００ｍラップ</t>
  </si>
  <si>
    <t>727</t>
  </si>
  <si>
    <t>8000mﾗｯﾌﾟ</t>
  </si>
  <si>
    <t>９０００ｍラップ</t>
  </si>
  <si>
    <t>730</t>
  </si>
  <si>
    <t>9000mﾗｯﾌﾟ</t>
  </si>
  <si>
    <t>１００００ｍラップ</t>
  </si>
  <si>
    <t>733</t>
  </si>
  <si>
    <t>10000mﾗｯﾌﾟ</t>
  </si>
  <si>
    <t>１マイルラップ</t>
  </si>
  <si>
    <t>734</t>
  </si>
  <si>
    <t>1ﾏｲﾙﾗｯﾌﾟ</t>
  </si>
  <si>
    <t>１５０００ｍラップ</t>
  </si>
  <si>
    <t>735</t>
  </si>
  <si>
    <t>15000mﾗｯﾌﾟ</t>
  </si>
  <si>
    <t>２００００ｍラップ</t>
  </si>
  <si>
    <t>736</t>
  </si>
  <si>
    <t>20000mﾗｯﾌﾟ</t>
  </si>
  <si>
    <t>２５０００ｍラップ</t>
  </si>
  <si>
    <t>737</t>
  </si>
  <si>
    <t>25000mﾗｯﾌﾟ</t>
  </si>
  <si>
    <t>３００００ｍラップ</t>
  </si>
  <si>
    <t>738</t>
  </si>
  <si>
    <t>30000mﾗｯﾌﾟ</t>
  </si>
  <si>
    <t>３５０００ｍラップ</t>
  </si>
  <si>
    <t>739</t>
  </si>
  <si>
    <t>35000mﾗｯﾌﾟ</t>
  </si>
  <si>
    <t>４００００ｍラップ</t>
  </si>
  <si>
    <t>740</t>
  </si>
  <si>
    <t>40000mﾗｯﾌﾟ</t>
  </si>
  <si>
    <t>４５０００ｍラップ</t>
  </si>
  <si>
    <t>741</t>
  </si>
  <si>
    <t>45000mﾗｯﾌﾟ</t>
  </si>
  <si>
    <t>５ｋｍスプリット</t>
  </si>
  <si>
    <t>751</t>
  </si>
  <si>
    <t>5kmｽﾌﾟﾘｯﾄ</t>
  </si>
  <si>
    <t>１０ｋｍスプリット</t>
  </si>
  <si>
    <t>752</t>
  </si>
  <si>
    <t>10kmｽﾌﾟﾘｯﾄ</t>
  </si>
  <si>
    <t>１５ｋｍスプリット</t>
  </si>
  <si>
    <t>753</t>
  </si>
  <si>
    <t>15kmｽﾌﾟﾘｯﾄ</t>
  </si>
  <si>
    <t>２０ｋｍスプリット</t>
  </si>
  <si>
    <t>754</t>
  </si>
  <si>
    <t>20kmｽﾌﾟﾘｯﾄ</t>
  </si>
  <si>
    <t>中間点</t>
  </si>
  <si>
    <t>755</t>
  </si>
  <si>
    <t>２５ｋｍスプリット</t>
  </si>
  <si>
    <t>756</t>
  </si>
  <si>
    <t>25kmｽﾌﾟﾘｯﾄ</t>
  </si>
  <si>
    <t>３０ｋｍスプリット</t>
  </si>
  <si>
    <t>757</t>
  </si>
  <si>
    <t>30kmｽﾌﾟﾘｯﾄ</t>
  </si>
  <si>
    <t>３５ｋｍスプリット</t>
  </si>
  <si>
    <t>758</t>
  </si>
  <si>
    <t>35kmｽﾌﾟﾘｯﾄ</t>
  </si>
  <si>
    <t>４０ｋｍスプリット</t>
  </si>
  <si>
    <t>759</t>
  </si>
  <si>
    <t>40kmｽﾌﾟﾘｯﾄ</t>
  </si>
  <si>
    <t>４５ｋｍスプリット</t>
  </si>
  <si>
    <t>760</t>
  </si>
  <si>
    <t>45kmｽﾌﾟﾘｯﾄ</t>
  </si>
  <si>
    <t>１マイルスプリット</t>
  </si>
  <si>
    <t>761</t>
  </si>
  <si>
    <t>1ﾏｲﾙｽﾌﾟﾘｯﾄ</t>
  </si>
  <si>
    <t>２マイルスプリット</t>
  </si>
  <si>
    <t>762</t>
  </si>
  <si>
    <t>2ﾏｲﾙｽﾌﾟﾘｯﾄ</t>
  </si>
  <si>
    <t>３マイルスプリット</t>
  </si>
  <si>
    <t>763</t>
  </si>
  <si>
    <t>3ﾏｲﾙｽﾌﾟﾘｯﾄ</t>
  </si>
  <si>
    <t>４マイルスプリット</t>
  </si>
  <si>
    <t>764</t>
  </si>
  <si>
    <t>4ﾏｲﾙｽﾌﾟﾘｯﾄ</t>
  </si>
  <si>
    <t>５マイルスプリット</t>
  </si>
  <si>
    <t>765</t>
  </si>
  <si>
    <t>5ﾏｲﾙｽﾌﾟﾘｯﾄ</t>
  </si>
  <si>
    <t>６マイルスプリット</t>
  </si>
  <si>
    <t>766</t>
  </si>
  <si>
    <t>6ﾏｲﾙｽﾌﾟﾘｯﾄ</t>
  </si>
  <si>
    <t>７マイルスプリット</t>
  </si>
  <si>
    <t>767</t>
  </si>
  <si>
    <t>7ﾏｲﾙｽﾌﾟﾘｯﾄ</t>
  </si>
  <si>
    <t>８マイルスプリット</t>
  </si>
  <si>
    <t>768</t>
  </si>
  <si>
    <t>8ﾏｲﾙｽﾌﾟﾘｯﾄ</t>
  </si>
  <si>
    <t>９マイルスプリット</t>
  </si>
  <si>
    <t>769</t>
  </si>
  <si>
    <t>9ﾏｲﾙｽﾌﾟﾘｯﾄ</t>
  </si>
  <si>
    <t>入力上の注意</t>
  </si>
  <si>
    <t>・氏名はすべて全角で入力し、例にならって姓と名の間に少なくとも一つの全角スペースを入れてください。</t>
  </si>
  <si>
    <t>　例</t>
  </si>
  <si>
    <t>○○　○○</t>
  </si>
  <si>
    <t>○　　○○</t>
  </si>
  <si>
    <t>○○　　○</t>
  </si>
  <si>
    <t>○　○○○</t>
  </si>
  <si>
    <t>○○○　○</t>
  </si>
  <si>
    <t>○○○　○○</t>
  </si>
  <si>
    <t>○○　○○○</t>
  </si>
  <si>
    <t>○○○　○○○</t>
  </si>
  <si>
    <t>・本年度最高記録は､例のように半角数字のみベタうちで入力してください。</t>
    <rPh sb="1" eb="4">
      <t>ホンネンド</t>
    </rPh>
    <rPh sb="4" eb="6">
      <t>サイコウ</t>
    </rPh>
    <rPh sb="10" eb="11">
      <t>レイ</t>
    </rPh>
    <phoneticPr fontId="2"/>
  </si>
  <si>
    <t>　　　例　１２秒５０　→　1250</t>
  </si>
  <si>
    <t>　　　　　２分１７秒５４　→　21754</t>
  </si>
  <si>
    <t>・リレーチームで同一所属複数出場の場合はチーム名にＡ、Ｂなどをつけてください。</t>
    <rPh sb="8" eb="10">
      <t>ドウイツ</t>
    </rPh>
    <rPh sb="10" eb="12">
      <t>ショゾク</t>
    </rPh>
    <rPh sb="12" eb="14">
      <t>フクスウ</t>
    </rPh>
    <rPh sb="14" eb="16">
      <t>シュツジョウ</t>
    </rPh>
    <rPh sb="17" eb="19">
      <t>バアイ</t>
    </rPh>
    <rPh sb="23" eb="24">
      <t>メイ</t>
    </rPh>
    <phoneticPr fontId="2"/>
  </si>
  <si>
    <t>入力例</t>
    <rPh sb="0" eb="2">
      <t>ニュウリョク</t>
    </rPh>
    <rPh sb="2" eb="3">
      <t>レイ</t>
    </rPh>
    <phoneticPr fontId="2"/>
  </si>
  <si>
    <t>****</t>
  </si>
  <si>
    <t>半角数字でベタうち、手動計時の場合は10倍して下さい。</t>
    <rPh sb="0" eb="2">
      <t>ハンカク</t>
    </rPh>
    <rPh sb="2" eb="4">
      <t>スウジ</t>
    </rPh>
    <rPh sb="10" eb="12">
      <t>シュドウ</t>
    </rPh>
    <rPh sb="12" eb="14">
      <t>ケイジ</t>
    </rPh>
    <rPh sb="15" eb="17">
      <t>バアイ</t>
    </rPh>
    <rPh sb="20" eb="21">
      <t>バイ</t>
    </rPh>
    <rPh sb="23" eb="24">
      <t>クダ</t>
    </rPh>
    <phoneticPr fontId="2"/>
  </si>
  <si>
    <t>回数</t>
    <rPh sb="0" eb="2">
      <t>カイスウ</t>
    </rPh>
    <phoneticPr fontId="2"/>
  </si>
  <si>
    <t>大会名略称</t>
    <rPh sb="0" eb="2">
      <t>タイカイ</t>
    </rPh>
    <rPh sb="2" eb="3">
      <t>メイ</t>
    </rPh>
    <rPh sb="3" eb="5">
      <t>リャクショウ</t>
    </rPh>
    <phoneticPr fontId="2"/>
  </si>
  <si>
    <t>所属名略称</t>
    <rPh sb="3" eb="5">
      <t>リャクショウ</t>
    </rPh>
    <phoneticPr fontId="2"/>
  </si>
  <si>
    <t>種別参照テーブル</t>
    <rPh sb="0" eb="2">
      <t>シュベツ</t>
    </rPh>
    <rPh sb="2" eb="4">
      <t>サンショウ</t>
    </rPh>
    <phoneticPr fontId="2"/>
  </si>
  <si>
    <t>種別番号</t>
    <rPh sb="0" eb="2">
      <t>シュベツ</t>
    </rPh>
    <rPh sb="2" eb="4">
      <t>バンゴウ</t>
    </rPh>
    <phoneticPr fontId="2"/>
  </si>
  <si>
    <t>一般</t>
    <rPh sb="0" eb="2">
      <t>イッパン</t>
    </rPh>
    <phoneticPr fontId="2"/>
  </si>
  <si>
    <t>＊＊＊</t>
    <phoneticPr fontId="2"/>
  </si>
  <si>
    <t>高校</t>
    <rPh sb="0" eb="2">
      <t>コウコウ</t>
    </rPh>
    <phoneticPr fontId="2"/>
  </si>
  <si>
    <t>＊＊＊</t>
    <phoneticPr fontId="2"/>
  </si>
  <si>
    <t>小学</t>
    <rPh sb="0" eb="2">
      <t>ショウガク</t>
    </rPh>
    <phoneticPr fontId="2"/>
  </si>
  <si>
    <t>学年</t>
    <phoneticPr fontId="2"/>
  </si>
  <si>
    <t>年齢</t>
    <phoneticPr fontId="2"/>
  </si>
  <si>
    <t>男女</t>
    <rPh sb="0" eb="2">
      <t>ダンジョ</t>
    </rPh>
    <phoneticPr fontId="2"/>
  </si>
  <si>
    <t>氏名ﾖﾐ</t>
  </si>
  <si>
    <t>氏名ﾖﾐ</t>
    <rPh sb="0" eb="2">
      <t>シメイ</t>
    </rPh>
    <phoneticPr fontId="2"/>
  </si>
  <si>
    <t>所属名ﾖﾐ</t>
    <phoneticPr fontId="2"/>
  </si>
  <si>
    <t>参加料免除</t>
  </si>
  <si>
    <t>参加料免除</t>
    <rPh sb="0" eb="2">
      <t>サンカ</t>
    </rPh>
    <rPh sb="2" eb="3">
      <t>リョウ</t>
    </rPh>
    <rPh sb="3" eb="5">
      <t>メンジョ</t>
    </rPh>
    <phoneticPr fontId="2"/>
  </si>
  <si>
    <t>備考</t>
    <rPh sb="0" eb="2">
      <t>ビコウ</t>
    </rPh>
    <phoneticPr fontId="2"/>
  </si>
  <si>
    <t>↓</t>
    <phoneticPr fontId="2"/>
  </si>
  <si>
    <t>半角ｶﾀｶﾅ</t>
    <rPh sb="0" eb="2">
      <t>ハンカク</t>
    </rPh>
    <phoneticPr fontId="2"/>
  </si>
  <si>
    <t>男:1、女:2</t>
    <rPh sb="0" eb="1">
      <t>オトコ</t>
    </rPh>
    <phoneticPr fontId="2"/>
  </si>
  <si>
    <t>他府県登録のみ府県名</t>
    <rPh sb="0" eb="1">
      <t>タ</t>
    </rPh>
    <rPh sb="1" eb="3">
      <t>フケン</t>
    </rPh>
    <rPh sb="3" eb="5">
      <t>トウロク</t>
    </rPh>
    <rPh sb="7" eb="9">
      <t>フケン</t>
    </rPh>
    <rPh sb="9" eb="10">
      <t>メイ</t>
    </rPh>
    <phoneticPr fontId="2"/>
  </si>
  <si>
    <t>＊網掛け部分は入力不要＊</t>
  </si>
  <si>
    <t>＊網掛け部分は入力不要＊</t>
    <rPh sb="1" eb="3">
      <t>アミカ</t>
    </rPh>
    <rPh sb="4" eb="6">
      <t>ブブン</t>
    </rPh>
    <rPh sb="7" eb="9">
      <t>ニュウリョク</t>
    </rPh>
    <rPh sb="9" eb="11">
      <t>フヨウ</t>
    </rPh>
    <phoneticPr fontId="2"/>
  </si>
  <si>
    <t>最高記録</t>
    <rPh sb="0" eb="2">
      <t>サイコウ</t>
    </rPh>
    <phoneticPr fontId="2"/>
  </si>
  <si>
    <t>期日</t>
  </si>
  <si>
    <t>個別の競技は必要ありません</t>
  </si>
  <si>
    <t>個別の競技は必要ありません</t>
    <rPh sb="0" eb="2">
      <t>コベツ</t>
    </rPh>
    <rPh sb="3" eb="5">
      <t>キョウギ</t>
    </rPh>
    <rPh sb="6" eb="8">
      <t>ヒツヨウ</t>
    </rPh>
    <phoneticPr fontId="2"/>
  </si>
  <si>
    <t>↓</t>
    <phoneticPr fontId="2"/>
  </si>
  <si>
    <t>半角数字ベタ入力</t>
    <rPh sb="0" eb="2">
      <t>ハンカク</t>
    </rPh>
    <rPh sb="2" eb="4">
      <t>スウジ</t>
    </rPh>
    <rPh sb="6" eb="8">
      <t>ニュウリョク</t>
    </rPh>
    <phoneticPr fontId="2"/>
  </si>
  <si>
    <t>種別番号</t>
    <rPh sb="2" eb="4">
      <t>バンゴウ</t>
    </rPh>
    <phoneticPr fontId="2"/>
  </si>
  <si>
    <t>種別</t>
    <phoneticPr fontId="2"/>
  </si>
  <si>
    <t>種目ｺｰﾄﾞ</t>
    <phoneticPr fontId="2"/>
  </si>
  <si>
    <t>行番号1</t>
    <rPh sb="0" eb="3">
      <t>ギョウバンゴウ</t>
    </rPh>
    <phoneticPr fontId="2"/>
  </si>
  <si>
    <t>行番号2</t>
    <rPh sb="0" eb="3">
      <t>ギョウバンゴウ</t>
    </rPh>
    <phoneticPr fontId="2"/>
  </si>
  <si>
    <t>年齢</t>
    <rPh sb="0" eb="2">
      <t>ネンレイ</t>
    </rPh>
    <phoneticPr fontId="2"/>
  </si>
  <si>
    <t>必ず記入⇒（所属）電話</t>
  </si>
  <si>
    <t>（自宅または携帯）電話</t>
    <rPh sb="1" eb="3">
      <t>ジタク</t>
    </rPh>
    <rPh sb="6" eb="8">
      <t>ケイタイ</t>
    </rPh>
    <rPh sb="9" eb="11">
      <t>デンワ</t>
    </rPh>
    <phoneticPr fontId="2"/>
  </si>
  <si>
    <r>
      <t>他府県登録者</t>
    </r>
    <r>
      <rPr>
        <sz val="8"/>
        <rFont val="ＭＳ Ｐゴシック"/>
        <family val="3"/>
        <charset val="128"/>
      </rPr>
      <t>　　　　府県名</t>
    </r>
    <rPh sb="0" eb="1">
      <t>タ</t>
    </rPh>
    <rPh sb="1" eb="3">
      <t>フケン</t>
    </rPh>
    <rPh sb="3" eb="6">
      <t>トウロクシャ</t>
    </rPh>
    <rPh sb="10" eb="12">
      <t>フケン</t>
    </rPh>
    <rPh sb="12" eb="13">
      <t>メイ</t>
    </rPh>
    <phoneticPr fontId="2"/>
  </si>
  <si>
    <t>行番号1</t>
  </si>
  <si>
    <t>行番号2</t>
  </si>
  <si>
    <t>・リレーチームのエントリーは別シートになっていますのでご注意ください。</t>
    <rPh sb="14" eb="15">
      <t>ベツ</t>
    </rPh>
    <rPh sb="28" eb="30">
      <t>チュウイ</t>
    </rPh>
    <phoneticPr fontId="2"/>
  </si>
  <si>
    <t>基本データ</t>
    <rPh sb="0" eb="2">
      <t>キホン</t>
    </rPh>
    <phoneticPr fontId="2"/>
  </si>
  <si>
    <t>・所属名略称は全角７文字以内で、学校名の場合は最後に「大」、「高」、「中」等を付けてください。</t>
    <rPh sb="1" eb="4">
      <t>ショゾクメイ</t>
    </rPh>
    <rPh sb="4" eb="6">
      <t>リャクショウ</t>
    </rPh>
    <rPh sb="7" eb="9">
      <t>ゼンカク</t>
    </rPh>
    <rPh sb="10" eb="12">
      <t>モジ</t>
    </rPh>
    <rPh sb="12" eb="14">
      <t>イナイ</t>
    </rPh>
    <rPh sb="16" eb="18">
      <t>ガッコウ</t>
    </rPh>
    <rPh sb="18" eb="19">
      <t>メイ</t>
    </rPh>
    <rPh sb="20" eb="22">
      <t>バアイ</t>
    </rPh>
    <rPh sb="23" eb="25">
      <t>サイゴ</t>
    </rPh>
    <rPh sb="27" eb="28">
      <t>ダイ</t>
    </rPh>
    <rPh sb="31" eb="32">
      <t>コウ</t>
    </rPh>
    <rPh sb="35" eb="36">
      <t>チュウ</t>
    </rPh>
    <rPh sb="37" eb="38">
      <t>トウ</t>
    </rPh>
    <rPh sb="39" eb="40">
      <t>ツ</t>
    </rPh>
    <phoneticPr fontId="2"/>
  </si>
  <si>
    <t>個人種目エントリー</t>
    <rPh sb="0" eb="2">
      <t>コジン</t>
    </rPh>
    <rPh sb="2" eb="4">
      <t>シュモク</t>
    </rPh>
    <phoneticPr fontId="2"/>
  </si>
  <si>
    <t>半角数字</t>
    <rPh sb="0" eb="2">
      <t>ハンカク</t>
    </rPh>
    <rPh sb="2" eb="4">
      <t>スウジ</t>
    </rPh>
    <phoneticPr fontId="2"/>
  </si>
  <si>
    <t>↓</t>
    <phoneticPr fontId="2"/>
  </si>
  <si>
    <t>・出場種目、種別、男女はそれぞれ番号で入力してください（参照テーブルシートをご覧ください）。</t>
    <rPh sb="1" eb="3">
      <t>シュツジョウ</t>
    </rPh>
    <rPh sb="3" eb="5">
      <t>シュモク</t>
    </rPh>
    <rPh sb="6" eb="8">
      <t>シュベツ</t>
    </rPh>
    <rPh sb="9" eb="11">
      <t>ダンジョ</t>
    </rPh>
    <rPh sb="16" eb="18">
      <t>バンゴウ</t>
    </rPh>
    <rPh sb="19" eb="21">
      <t>ニュウリョク</t>
    </rPh>
    <rPh sb="28" eb="30">
      <t>サンショウ</t>
    </rPh>
    <rPh sb="39" eb="40">
      <t>ラン</t>
    </rPh>
    <phoneticPr fontId="2"/>
  </si>
  <si>
    <t>成年</t>
  </si>
  <si>
    <t>少年共通</t>
  </si>
  <si>
    <t>少年Ｂ</t>
  </si>
  <si>
    <t>少年Ａ</t>
  </si>
  <si>
    <t>・原則として外字は使用しないでください。どうしても必要な場合は別様式の用紙で申請してください。</t>
    <rPh sb="32" eb="34">
      <t>ヨウシキ</t>
    </rPh>
    <rPh sb="35" eb="37">
      <t>ヨウシ</t>
    </rPh>
    <rPh sb="38" eb="40">
      <t>シンセイ</t>
    </rPh>
    <phoneticPr fontId="2"/>
  </si>
  <si>
    <t>・学籍のある競技者は必ず学年と年齢を両方入力してください。</t>
    <rPh sb="1" eb="3">
      <t>ガクセキ</t>
    </rPh>
    <rPh sb="6" eb="9">
      <t>キョウギシャ</t>
    </rPh>
    <rPh sb="10" eb="11">
      <t>カナラ</t>
    </rPh>
    <rPh sb="12" eb="14">
      <t>ガクネン</t>
    </rPh>
    <rPh sb="15" eb="17">
      <t>ネンレイ</t>
    </rPh>
    <rPh sb="18" eb="20">
      <t>リョウホウ</t>
    </rPh>
    <rPh sb="20" eb="22">
      <t>ニュウリョク</t>
    </rPh>
    <phoneticPr fontId="2"/>
  </si>
  <si>
    <t>・他府県登録者は登録都道府県名を入力してください。</t>
    <rPh sb="1" eb="2">
      <t>タ</t>
    </rPh>
    <rPh sb="2" eb="4">
      <t>フケン</t>
    </rPh>
    <rPh sb="4" eb="7">
      <t>トウロクシャ</t>
    </rPh>
    <rPh sb="8" eb="10">
      <t>トウロク</t>
    </rPh>
    <rPh sb="10" eb="14">
      <t>トドウフケン</t>
    </rPh>
    <rPh sb="14" eb="15">
      <t>メイ</t>
    </rPh>
    <rPh sb="16" eb="18">
      <t>ニュウリョク</t>
    </rPh>
    <phoneticPr fontId="2"/>
  </si>
  <si>
    <t>免除種目のみ半角数字"1"</t>
    <rPh sb="0" eb="2">
      <t>メンジョ</t>
    </rPh>
    <rPh sb="2" eb="4">
      <t>シュモク</t>
    </rPh>
    <rPh sb="6" eb="8">
      <t>ハンカク</t>
    </rPh>
    <rPh sb="8" eb="10">
      <t>スウジ</t>
    </rPh>
    <phoneticPr fontId="2"/>
  </si>
  <si>
    <t>・免除種目である場合は半角数字"1"を入力してください。</t>
    <rPh sb="8" eb="10">
      <t>バアイ</t>
    </rPh>
    <rPh sb="19" eb="21">
      <t>ニュウリョク</t>
    </rPh>
    <phoneticPr fontId="2"/>
  </si>
  <si>
    <t>0000 000</t>
  </si>
  <si>
    <t>・複数種目エントリーの場合、同一競技者でも各種目ごとに入力してください。</t>
    <rPh sb="1" eb="3">
      <t>フクスウ</t>
    </rPh>
    <rPh sb="3" eb="5">
      <t>シュモク</t>
    </rPh>
    <rPh sb="11" eb="13">
      <t>バアイ</t>
    </rPh>
    <rPh sb="14" eb="16">
      <t>ドウイツ</t>
    </rPh>
    <rPh sb="16" eb="19">
      <t>キョウギシャ</t>
    </rPh>
    <rPh sb="21" eb="22">
      <t>カク</t>
    </rPh>
    <rPh sb="22" eb="24">
      <t>シュモク</t>
    </rPh>
    <rPh sb="27" eb="29">
      <t>ニュウリョク</t>
    </rPh>
    <phoneticPr fontId="2"/>
  </si>
  <si>
    <t>全角で入力し、姓と名の間に少なくとも一つの全角スペースを入れてください。</t>
    <phoneticPr fontId="2"/>
  </si>
  <si>
    <t>半角ｶﾀｶﾅで姓と名の間に半角スペースをひとつ入れてください。</t>
    <phoneticPr fontId="2"/>
  </si>
  <si>
    <t>参照テーブルシートを参考に番号で入力してください。</t>
  </si>
  <si>
    <t>参照テーブルシートを参考に番号で入力してください。</t>
    <rPh sb="10" eb="12">
      <t>サンコウ</t>
    </rPh>
    <phoneticPr fontId="2"/>
  </si>
  <si>
    <t>男子"1"、女子"2"を入力してください。</t>
    <rPh sb="0" eb="2">
      <t>ダンシ</t>
    </rPh>
    <rPh sb="6" eb="8">
      <t>ジョシ</t>
    </rPh>
    <phoneticPr fontId="2"/>
  </si>
  <si>
    <t>（Ｎｏ．1）</t>
    <phoneticPr fontId="2"/>
  </si>
  <si>
    <t>（Ｎｏ．2）</t>
    <phoneticPr fontId="2"/>
  </si>
  <si>
    <t>当日出席競技役員　　　　　　  　　　　　　（是非ご協力ください）</t>
    <phoneticPr fontId="2"/>
  </si>
  <si>
    <t>プログラム購入　　　　　　希望数（有料）</t>
    <rPh sb="5" eb="7">
      <t>コウニュウ</t>
    </rPh>
    <rPh sb="13" eb="15">
      <t>キボウ</t>
    </rPh>
    <rPh sb="15" eb="16">
      <t>スウ</t>
    </rPh>
    <rPh sb="17" eb="19">
      <t>ユウリョウ</t>
    </rPh>
    <phoneticPr fontId="2"/>
  </si>
  <si>
    <t>（Ｎｏ．3）</t>
    <phoneticPr fontId="2"/>
  </si>
  <si>
    <t>（Ｎｏ．4）</t>
    <phoneticPr fontId="2"/>
  </si>
  <si>
    <t>当日出席競技役員氏名</t>
    <rPh sb="0" eb="2">
      <t>トウジツ</t>
    </rPh>
    <rPh sb="2" eb="4">
      <t>シュッセキ</t>
    </rPh>
    <rPh sb="4" eb="6">
      <t>キョウギ</t>
    </rPh>
    <rPh sb="6" eb="8">
      <t>ヤクイン</t>
    </rPh>
    <rPh sb="8" eb="10">
      <t>シメイ</t>
    </rPh>
    <phoneticPr fontId="2"/>
  </si>
  <si>
    <t>当日協力補助員氏名</t>
    <rPh sb="0" eb="2">
      <t>トウジツ</t>
    </rPh>
    <rPh sb="2" eb="4">
      <t>キョウリョク</t>
    </rPh>
    <rPh sb="4" eb="7">
      <t>ホジョイン</t>
    </rPh>
    <rPh sb="7" eb="9">
      <t>シメイ</t>
    </rPh>
    <phoneticPr fontId="2"/>
  </si>
  <si>
    <t>（Ｎｏ．1）</t>
    <phoneticPr fontId="2"/>
  </si>
  <si>
    <t>京都陸上競技協会主催大会参加申込用紙（様式2）</t>
    <rPh sb="0" eb="2">
      <t>キョウト</t>
    </rPh>
    <rPh sb="2" eb="4">
      <t>リクジョウ</t>
    </rPh>
    <rPh sb="4" eb="6">
      <t>キョウギ</t>
    </rPh>
    <rPh sb="6" eb="8">
      <t>キョウカイ</t>
    </rPh>
    <rPh sb="8" eb="10">
      <t>シュサイ</t>
    </rPh>
    <rPh sb="10" eb="12">
      <t>タイカイ</t>
    </rPh>
    <rPh sb="12" eb="14">
      <t>サンカ</t>
    </rPh>
    <rPh sb="14" eb="16">
      <t>モウシコミ</t>
    </rPh>
    <rPh sb="16" eb="18">
      <t>ヨウシ</t>
    </rPh>
    <rPh sb="19" eb="21">
      <t>ヨウシキ</t>
    </rPh>
    <phoneticPr fontId="2"/>
  </si>
  <si>
    <t>リレー種目</t>
    <rPh sb="3" eb="5">
      <t>シュモク</t>
    </rPh>
    <phoneticPr fontId="2"/>
  </si>
  <si>
    <t>個人種目</t>
    <rPh sb="0" eb="2">
      <t>コジン</t>
    </rPh>
    <rPh sb="2" eb="4">
      <t>シュモク</t>
    </rPh>
    <phoneticPr fontId="2"/>
  </si>
  <si>
    <t>・参加標準記録のある競技会は競技会名（略称可）と期日を必ず入力してください。未入力の場合は受付できません。</t>
    <rPh sb="14" eb="16">
      <t>キョウギ</t>
    </rPh>
    <rPh sb="19" eb="21">
      <t>リャクショウ</t>
    </rPh>
    <rPh sb="21" eb="22">
      <t>カ</t>
    </rPh>
    <phoneticPr fontId="2"/>
  </si>
  <si>
    <t>大会(略称可)</t>
  </si>
  <si>
    <t>申込みの仕方</t>
    <rPh sb="0" eb="2">
      <t>モウシコ</t>
    </rPh>
    <rPh sb="4" eb="6">
      <t>シカタ</t>
    </rPh>
    <phoneticPr fontId="2"/>
  </si>
  <si>
    <t>・【一覧表個人(印刷)】シートを印刷します。</t>
    <rPh sb="2" eb="4">
      <t>イチラン</t>
    </rPh>
    <rPh sb="4" eb="5">
      <t>ヒョウ</t>
    </rPh>
    <rPh sb="5" eb="7">
      <t>コジン</t>
    </rPh>
    <rPh sb="8" eb="10">
      <t>インサツ</t>
    </rPh>
    <rPh sb="16" eb="18">
      <t>インサツ</t>
    </rPh>
    <phoneticPr fontId="2"/>
  </si>
  <si>
    <t>・【一覧表リレー(印刷)】シートを印刷します。</t>
    <rPh sb="2" eb="4">
      <t>イチラン</t>
    </rPh>
    <rPh sb="4" eb="5">
      <t>ヒョウ</t>
    </rPh>
    <rPh sb="9" eb="11">
      <t>インサツ</t>
    </rPh>
    <rPh sb="17" eb="19">
      <t>インサツ</t>
    </rPh>
    <phoneticPr fontId="2"/>
  </si>
  <si>
    <t>・各種目のエントリー数を所定の枠内に入力してください。</t>
    <rPh sb="1" eb="4">
      <t>カクシュモク</t>
    </rPh>
    <rPh sb="10" eb="11">
      <t>スウ</t>
    </rPh>
    <rPh sb="12" eb="14">
      <t>ショテイ</t>
    </rPh>
    <rPh sb="15" eb="17">
      <t>ワクナイ</t>
    </rPh>
    <rPh sb="18" eb="20">
      <t>ニュウリョク</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</si>
  <si>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</si>
  <si>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</si>
  <si>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</si>
  <si>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</si>
  <si>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</si>
  <si>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</si>
  <si>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</si>
  <si>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</si>
  <si>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</si>
  <si>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</si>
  <si>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</si>
  <si>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</si>
  <si>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</si>
  <si>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</si>
  <si>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</si>
  <si>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</si>
  <si>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</si>
  <si>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例</t>
    <rPh sb="0" eb="1">
      <t>レイ</t>
    </rPh>
    <phoneticPr fontId="2"/>
  </si>
  <si>
    <t>等</t>
    <rPh sb="0" eb="1">
      <t>トウ</t>
    </rPh>
    <phoneticPr fontId="2"/>
  </si>
  <si>
    <t>・氏名ﾖﾐは半角ｶﾀｶﾅを使い、姓と名の間に半角スペースをひとつ入れてください。</t>
    <phoneticPr fontId="2"/>
  </si>
  <si>
    <t>　　１ｍ８６　→　186</t>
    <phoneticPr fontId="2"/>
  </si>
  <si>
    <t>　　　例　１４秒６　→　1460</t>
    <phoneticPr fontId="2"/>
  </si>
  <si>
    <t>　　　　　４分０６秒３　→　40630</t>
    <phoneticPr fontId="2"/>
  </si>
  <si>
    <t>リレーエントリー</t>
    <phoneticPr fontId="2"/>
  </si>
  <si>
    <t>・複数チームをエントリーする場合は上から順につめてください。</t>
    <phoneticPr fontId="2"/>
  </si>
  <si>
    <t>個人コード</t>
    <rPh sb="0" eb="2">
      <t>コジン</t>
    </rPh>
    <phoneticPr fontId="2"/>
  </si>
  <si>
    <t>所属番号</t>
  </si>
  <si>
    <t>所属番号</t>
    <rPh sb="0" eb="2">
      <t>ショゾク</t>
    </rPh>
    <rPh sb="2" eb="4">
      <t>バンゴウ</t>
    </rPh>
    <phoneticPr fontId="2"/>
  </si>
  <si>
    <t>人数</t>
  </si>
  <si>
    <t>組</t>
  </si>
  <si>
    <t>ﾚｰﾝ</t>
  </si>
  <si>
    <t>・各シートの列挿入や削除はしないでください。</t>
    <rPh sb="1" eb="2">
      <t>カク</t>
    </rPh>
    <rPh sb="6" eb="7">
      <t>レツ</t>
    </rPh>
    <rPh sb="7" eb="9">
      <t>ソウニュウ</t>
    </rPh>
    <rPh sb="10" eb="12">
      <t>サクジョ</t>
    </rPh>
    <phoneticPr fontId="2"/>
  </si>
  <si>
    <t>個人ｺｰﾄﾞ</t>
  </si>
  <si>
    <t>参加料・プログラム代払込年月日</t>
    <rPh sb="0" eb="2">
      <t>サンカ</t>
    </rPh>
    <rPh sb="2" eb="3">
      <t>リョウ</t>
    </rPh>
    <rPh sb="9" eb="10">
      <t>ダイ</t>
    </rPh>
    <rPh sb="10" eb="12">
      <t>ハライコミ</t>
    </rPh>
    <rPh sb="12" eb="15">
      <t>ネンガッピ</t>
    </rPh>
    <phoneticPr fontId="2"/>
  </si>
  <si>
    <t>年/月/日　例：2013/6/1</t>
  </si>
  <si>
    <t>23年</t>
    <phoneticPr fontId="2"/>
  </si>
  <si>
    <t>種別</t>
    <phoneticPr fontId="2"/>
  </si>
  <si>
    <t>必要競技会</t>
    <rPh sb="0" eb="2">
      <t>ヒツヨウ</t>
    </rPh>
    <rPh sb="2" eb="5">
      <t>キョウギカイ</t>
    </rPh>
    <phoneticPr fontId="2"/>
  </si>
  <si>
    <t>・提出日、参加料・プログラム代払込年月日は半角数字と半角"/"で例に習って入力してください。</t>
    <rPh sb="1" eb="3">
      <t>テイシュツ</t>
    </rPh>
    <rPh sb="3" eb="4">
      <t>ビ</t>
    </rPh>
    <rPh sb="5" eb="7">
      <t>サンカ</t>
    </rPh>
    <rPh sb="7" eb="8">
      <t>リョウ</t>
    </rPh>
    <rPh sb="14" eb="15">
      <t>ダイ</t>
    </rPh>
    <rPh sb="15" eb="17">
      <t>ハライコミ</t>
    </rPh>
    <rPh sb="17" eb="20">
      <t>ネンガッピ</t>
    </rPh>
    <rPh sb="21" eb="23">
      <t>ハンカク</t>
    </rPh>
    <rPh sb="23" eb="25">
      <t>スウジ</t>
    </rPh>
    <rPh sb="26" eb="28">
      <t>ハンカク</t>
    </rPh>
    <rPh sb="32" eb="33">
      <t>レイ</t>
    </rPh>
    <rPh sb="34" eb="35">
      <t>ナラ</t>
    </rPh>
    <rPh sb="37" eb="39">
      <t>ニュウリョク</t>
    </rPh>
    <phoneticPr fontId="2"/>
  </si>
  <si>
    <t>※申込受理日</t>
    <rPh sb="1" eb="3">
      <t>モウシコミ</t>
    </rPh>
    <rPh sb="3" eb="5">
      <t>ジュリ</t>
    </rPh>
    <rPh sb="5" eb="6">
      <t>ビ</t>
    </rPh>
    <phoneticPr fontId="2"/>
  </si>
  <si>
    <r>
      <t xml:space="preserve">※
</t>
    </r>
    <r>
      <rPr>
        <sz val="18"/>
        <rFont val="ＭＳ Ｐゴシック"/>
        <family val="3"/>
        <charset val="128"/>
      </rPr>
      <t>Ｎｏ．</t>
    </r>
    <phoneticPr fontId="2"/>
  </si>
  <si>
    <t>参加料・プログラム代
払込年月日</t>
    <rPh sb="0" eb="2">
      <t>サンカ</t>
    </rPh>
    <rPh sb="2" eb="3">
      <t>リョウ</t>
    </rPh>
    <rPh sb="9" eb="10">
      <t>ダイ</t>
    </rPh>
    <rPh sb="11" eb="13">
      <t>ハライコミ</t>
    </rPh>
    <rPh sb="13" eb="16">
      <t>ネンガッピ</t>
    </rPh>
    <phoneticPr fontId="2"/>
  </si>
  <si>
    <t>ただし、京都陸協個人登録者の場合は「所属名略称」の後に個人氏名をつけてください。</t>
    <rPh sb="4" eb="6">
      <t>キョウト</t>
    </rPh>
    <rPh sb="6" eb="7">
      <t>リク</t>
    </rPh>
    <rPh sb="7" eb="8">
      <t>キョウ</t>
    </rPh>
    <rPh sb="8" eb="10">
      <t>コジン</t>
    </rPh>
    <rPh sb="10" eb="13">
      <t>トウロクシャ</t>
    </rPh>
    <rPh sb="14" eb="16">
      <t>バアイ</t>
    </rPh>
    <rPh sb="18" eb="21">
      <t>ショゾクメイ</t>
    </rPh>
    <rPh sb="21" eb="23">
      <t>リャクショウ</t>
    </rPh>
    <rPh sb="25" eb="26">
      <t>アト</t>
    </rPh>
    <rPh sb="27" eb="29">
      <t>コジン</t>
    </rPh>
    <rPh sb="29" eb="31">
      <t>シメイ</t>
    </rPh>
    <phoneticPr fontId="2"/>
  </si>
  <si>
    <t>・当日競技役員名を入力してください。</t>
    <rPh sb="1" eb="3">
      <t>トウジツ</t>
    </rPh>
    <rPh sb="3" eb="5">
      <t>キョウギ</t>
    </rPh>
    <rPh sb="5" eb="7">
      <t>ヤクイン</t>
    </rPh>
    <rPh sb="7" eb="8">
      <t>メイ</t>
    </rPh>
    <rPh sb="9" eb="11">
      <t>ニュウリョク</t>
    </rPh>
    <phoneticPr fontId="2"/>
  </si>
  <si>
    <t>・当日協力補助員にご協力ください。</t>
    <rPh sb="1" eb="3">
      <t>トウジツ</t>
    </rPh>
    <rPh sb="3" eb="5">
      <t>キョウリョク</t>
    </rPh>
    <rPh sb="5" eb="7">
      <t>ホジョ</t>
    </rPh>
    <rPh sb="7" eb="8">
      <t>イン</t>
    </rPh>
    <rPh sb="10" eb="12">
      <t>キョウリョク</t>
    </rPh>
    <phoneticPr fontId="2"/>
  </si>
  <si>
    <t>・網掛け部分には入力等加工しないで下さい。</t>
    <rPh sb="1" eb="3">
      <t>アミカ</t>
    </rPh>
    <rPh sb="4" eb="6">
      <t>ブブン</t>
    </rPh>
    <rPh sb="8" eb="10">
      <t>ニュウリョク</t>
    </rPh>
    <rPh sb="10" eb="11">
      <t>トウ</t>
    </rPh>
    <rPh sb="11" eb="13">
      <t>カコウ</t>
    </rPh>
    <rPh sb="17" eb="18">
      <t>クダ</t>
    </rPh>
    <phoneticPr fontId="2"/>
  </si>
  <si>
    <t>＊＊＊＊</t>
  </si>
  <si>
    <t>##/##/##</t>
  </si>
  <si>
    <t>大阪</t>
    <rPh sb="0" eb="2">
      <t>オオサカ</t>
    </rPh>
    <phoneticPr fontId="2"/>
  </si>
  <si>
    <t>一般財団法人　京都陸上競技協会</t>
    <rPh sb="0" eb="2">
      <t>イッパン</t>
    </rPh>
    <rPh sb="2" eb="4">
      <t>ザイダン</t>
    </rPh>
    <rPh sb="4" eb="6">
      <t>ホウジン</t>
    </rPh>
    <rPh sb="7" eb="9">
      <t>キョウト</t>
    </rPh>
    <rPh sb="9" eb="11">
      <t>リクジョウ</t>
    </rPh>
    <rPh sb="11" eb="13">
      <t>キョウギ</t>
    </rPh>
    <rPh sb="13" eb="15">
      <t>キョウカイ</t>
    </rPh>
    <phoneticPr fontId="2"/>
  </si>
  <si>
    <r>
      <t>・</t>
    </r>
    <r>
      <rPr>
        <b/>
        <i/>
        <sz val="16"/>
        <rFont val="ＭＳ ゴシック"/>
        <family val="3"/>
        <charset val="128"/>
      </rPr>
      <t>申込責任者の方は必ず連絡がつくようにしてください。</t>
    </r>
    <rPh sb="1" eb="3">
      <t>モウシコミ</t>
    </rPh>
    <rPh sb="3" eb="6">
      <t>セキニンシャ</t>
    </rPh>
    <rPh sb="7" eb="8">
      <t>カタ</t>
    </rPh>
    <rPh sb="9" eb="10">
      <t>カナラ</t>
    </rPh>
    <rPh sb="11" eb="13">
      <t>レンラク</t>
    </rPh>
    <phoneticPr fontId="2"/>
  </si>
  <si>
    <t>・下記注意事項をよく読んで、定められた様式に従ってエントリーの入力を行ってください。</t>
    <rPh sb="1" eb="3">
      <t>カキ</t>
    </rPh>
    <rPh sb="3" eb="5">
      <t>チュウイ</t>
    </rPh>
    <rPh sb="5" eb="7">
      <t>ジコウ</t>
    </rPh>
    <rPh sb="10" eb="11">
      <t>ヨ</t>
    </rPh>
    <rPh sb="14" eb="15">
      <t>サダ</t>
    </rPh>
    <rPh sb="19" eb="21">
      <t>ヨウシキ</t>
    </rPh>
    <rPh sb="22" eb="23">
      <t>シタガ</t>
    </rPh>
    <rPh sb="31" eb="33">
      <t>ニュウリョク</t>
    </rPh>
    <rPh sb="34" eb="35">
      <t>オコナ</t>
    </rPh>
    <phoneticPr fontId="2"/>
  </si>
  <si>
    <t>京都陸協記録会①京陸大.xls</t>
    <rPh sb="0" eb="2">
      <t>キョウト</t>
    </rPh>
    <rPh sb="2" eb="3">
      <t>リク</t>
    </rPh>
    <rPh sb="3" eb="4">
      <t>キョウ</t>
    </rPh>
    <rPh sb="4" eb="6">
      <t>キロク</t>
    </rPh>
    <rPh sb="6" eb="7">
      <t>カイ</t>
    </rPh>
    <rPh sb="8" eb="9">
      <t>キョウ</t>
    </rPh>
    <rPh sb="9" eb="10">
      <t>リク</t>
    </rPh>
    <rPh sb="10" eb="11">
      <t>ダイ</t>
    </rPh>
    <phoneticPr fontId="2"/>
  </si>
  <si>
    <t>国体１次予選京都高.xls</t>
    <rPh sb="0" eb="2">
      <t>コクタイ</t>
    </rPh>
    <rPh sb="3" eb="4">
      <t>ジ</t>
    </rPh>
    <rPh sb="4" eb="6">
      <t>ヨセン</t>
    </rPh>
    <rPh sb="6" eb="8">
      <t>キョウト</t>
    </rPh>
    <rPh sb="8" eb="9">
      <t>コウ</t>
    </rPh>
    <phoneticPr fontId="2"/>
  </si>
  <si>
    <t>京都陸協記録会③京都陸協京花子.xls</t>
    <rPh sb="10" eb="11">
      <t>リク</t>
    </rPh>
    <rPh sb="11" eb="12">
      <t>キョウ</t>
    </rPh>
    <rPh sb="12" eb="13">
      <t>キョウ</t>
    </rPh>
    <rPh sb="13" eb="14">
      <t>ハナ</t>
    </rPh>
    <rPh sb="14" eb="15">
      <t>コ</t>
    </rPh>
    <phoneticPr fontId="2"/>
  </si>
  <si>
    <t>・大会名略称はわかりやすく表現してください。</t>
    <rPh sb="1" eb="3">
      <t>タイカイ</t>
    </rPh>
    <rPh sb="3" eb="4">
      <t>メイ</t>
    </rPh>
    <rPh sb="4" eb="6">
      <t>リャクショウ</t>
    </rPh>
    <rPh sb="13" eb="15">
      <t>ヒョウゲン</t>
    </rPh>
    <phoneticPr fontId="2"/>
  </si>
  <si>
    <t>免除対象設定競技会のみ。</t>
    <rPh sb="0" eb="2">
      <t>メンジョ</t>
    </rPh>
    <rPh sb="2" eb="4">
      <t>タイショウ</t>
    </rPh>
    <rPh sb="4" eb="6">
      <t>セッテイ</t>
    </rPh>
    <rPh sb="6" eb="9">
      <t>キョウギカイ</t>
    </rPh>
    <phoneticPr fontId="2"/>
  </si>
  <si>
    <t>国体予選専用</t>
    <rPh sb="0" eb="2">
      <t>コクタイ</t>
    </rPh>
    <rPh sb="2" eb="4">
      <t>ヨセン</t>
    </rPh>
    <rPh sb="4" eb="6">
      <t>センヨウ</t>
    </rPh>
    <phoneticPr fontId="2"/>
  </si>
  <si>
    <t>学年別指定のある競技会専用</t>
    <rPh sb="0" eb="2">
      <t>ガクネン</t>
    </rPh>
    <rPh sb="2" eb="3">
      <t>ベツ</t>
    </rPh>
    <rPh sb="3" eb="5">
      <t>シテイ</t>
    </rPh>
    <rPh sb="8" eb="11">
      <t>キョウギカイ</t>
    </rPh>
    <rPh sb="11" eb="13">
      <t>センヨウ</t>
    </rPh>
    <phoneticPr fontId="2"/>
  </si>
  <si>
    <t>共通</t>
    <rPh sb="0" eb="2">
      <t>キョウツウ</t>
    </rPh>
    <phoneticPr fontId="2"/>
  </si>
  <si>
    <r>
      <t xml:space="preserve">登録番号
</t>
    </r>
    <r>
      <rPr>
        <sz val="6"/>
        <rFont val="ＭＳ 明朝"/>
        <family val="1"/>
        <charset val="128"/>
      </rPr>
      <t>(中学校番号）</t>
    </r>
    <rPh sb="6" eb="7">
      <t>ナカ</t>
    </rPh>
    <rPh sb="7" eb="9">
      <t>ガッコウ</t>
    </rPh>
    <rPh sb="9" eb="11">
      <t>バンゴウ</t>
    </rPh>
    <phoneticPr fontId="2"/>
  </si>
  <si>
    <t>中学個人番号</t>
    <rPh sb="0" eb="1">
      <t>チュウ</t>
    </rPh>
    <rPh sb="1" eb="2">
      <t>ガク</t>
    </rPh>
    <rPh sb="2" eb="4">
      <t>コジン</t>
    </rPh>
    <rPh sb="4" eb="6">
      <t>バンゴウ</t>
    </rPh>
    <phoneticPr fontId="2"/>
  </si>
  <si>
    <t>京都府中体連所属の場合のみ使用</t>
    <rPh sb="0" eb="3">
      <t>キョウトフ</t>
    </rPh>
    <rPh sb="3" eb="6">
      <t>チュウタイレン</t>
    </rPh>
    <rPh sb="6" eb="8">
      <t>ショゾク</t>
    </rPh>
    <rPh sb="9" eb="11">
      <t>バアイ</t>
    </rPh>
    <rPh sb="13" eb="15">
      <t>シヨウ</t>
    </rPh>
    <phoneticPr fontId="2"/>
  </si>
  <si>
    <t>↓</t>
  </si>
  <si>
    <t>・複数名をエントリーする場合は最上行から順につめて、空白行は絶対作らないでください。</t>
    <rPh sb="1" eb="4">
      <t>フクスウメイ</t>
    </rPh>
    <rPh sb="12" eb="14">
      <t>バアイ</t>
    </rPh>
    <rPh sb="15" eb="16">
      <t>サイ</t>
    </rPh>
    <rPh sb="16" eb="17">
      <t>ウエ</t>
    </rPh>
    <rPh sb="17" eb="18">
      <t>ギョウ</t>
    </rPh>
    <rPh sb="20" eb="21">
      <t>ジュン</t>
    </rPh>
    <rPh sb="26" eb="28">
      <t>クウハク</t>
    </rPh>
    <rPh sb="28" eb="29">
      <t>ギョウ</t>
    </rPh>
    <rPh sb="30" eb="32">
      <t>ゼッタイ</t>
    </rPh>
    <rPh sb="32" eb="33">
      <t>ツク</t>
    </rPh>
    <phoneticPr fontId="2"/>
  </si>
  <si>
    <t>・中高一貫校等の場合、中学校・高等学校別のファイルとしてください。</t>
    <rPh sb="1" eb="3">
      <t>チュウコウ</t>
    </rPh>
    <rPh sb="3" eb="5">
      <t>イッカン</t>
    </rPh>
    <rPh sb="5" eb="6">
      <t>コウ</t>
    </rPh>
    <rPh sb="6" eb="7">
      <t>トウ</t>
    </rPh>
    <rPh sb="8" eb="10">
      <t>バアイ</t>
    </rPh>
    <rPh sb="11" eb="14">
      <t>チュウガッコウ</t>
    </rPh>
    <rPh sb="15" eb="17">
      <t>コウトウ</t>
    </rPh>
    <rPh sb="17" eb="19">
      <t>ガッコウ</t>
    </rPh>
    <rPh sb="19" eb="20">
      <t>ベツ</t>
    </rPh>
    <phoneticPr fontId="2"/>
  </si>
  <si>
    <t>※京都府中体連所属の場合のみ使用してください。</t>
    <rPh sb="1" eb="4">
      <t>キョウトフ</t>
    </rPh>
    <rPh sb="4" eb="7">
      <t>チュウタイレン</t>
    </rPh>
    <rPh sb="7" eb="9">
      <t>ショゾク</t>
    </rPh>
    <rPh sb="10" eb="12">
      <t>バアイ</t>
    </rPh>
    <rPh sb="14" eb="16">
      <t>シヨウ</t>
    </rPh>
    <phoneticPr fontId="2"/>
  </si>
  <si>
    <t>半角数字及び半角ハイフン"-"で入力してください。※京都府高体連所属の場合は学年番号は必要ありません。</t>
    <rPh sb="0" eb="2">
      <t>ハンカク</t>
    </rPh>
    <rPh sb="2" eb="4">
      <t>スウジ</t>
    </rPh>
    <rPh sb="4" eb="5">
      <t>オヨ</t>
    </rPh>
    <rPh sb="6" eb="8">
      <t>ハンカク</t>
    </rPh>
    <rPh sb="16" eb="18">
      <t>ニュウリョク</t>
    </rPh>
    <rPh sb="26" eb="29">
      <t>キョウトフ</t>
    </rPh>
    <rPh sb="29" eb="30">
      <t>コウ</t>
    </rPh>
    <rPh sb="30" eb="31">
      <t>タイ</t>
    </rPh>
    <rPh sb="31" eb="32">
      <t>レン</t>
    </rPh>
    <rPh sb="32" eb="34">
      <t>ショゾク</t>
    </rPh>
    <rPh sb="35" eb="37">
      <t>バアイ</t>
    </rPh>
    <rPh sb="38" eb="40">
      <t>ガクネン</t>
    </rPh>
    <rPh sb="40" eb="42">
      <t>バンゴウ</t>
    </rPh>
    <rPh sb="43" eb="45">
      <t>ヒツヨウ</t>
    </rPh>
    <phoneticPr fontId="2"/>
  </si>
  <si>
    <r>
      <t>・所属名はすべて全角で入力してください（所属とは</t>
    </r>
    <r>
      <rPr>
        <b/>
        <i/>
        <sz val="16"/>
        <rFont val="ＭＳ ゴシック"/>
        <family val="3"/>
        <charset val="128"/>
      </rPr>
      <t>日本陸連登録所属</t>
    </r>
    <r>
      <rPr>
        <sz val="16"/>
        <rFont val="ＭＳ ゴシック"/>
        <family val="3"/>
        <charset val="128"/>
      </rPr>
      <t>のことです）。</t>
    </r>
    <rPh sb="20" eb="22">
      <t>ショゾク</t>
    </rPh>
    <rPh sb="24" eb="26">
      <t>ニホン</t>
    </rPh>
    <rPh sb="26" eb="27">
      <t>リク</t>
    </rPh>
    <rPh sb="27" eb="28">
      <t>レン</t>
    </rPh>
    <rPh sb="28" eb="30">
      <t>トウロク</t>
    </rPh>
    <rPh sb="30" eb="32">
      <t>ショゾク</t>
    </rPh>
    <phoneticPr fontId="2"/>
  </si>
  <si>
    <t>・必要なページのみ印刷しますが、リレーのみの出場の場合【一覧表個人(印刷)】シートについても１枚目は必ず印刷してください。</t>
    <rPh sb="1" eb="3">
      <t>ヒツヨウ</t>
    </rPh>
    <rPh sb="9" eb="11">
      <t>インサツ</t>
    </rPh>
    <rPh sb="22" eb="24">
      <t>シュツジョウ</t>
    </rPh>
    <rPh sb="25" eb="27">
      <t>バアイ</t>
    </rPh>
    <rPh sb="28" eb="30">
      <t>イチラン</t>
    </rPh>
    <rPh sb="30" eb="31">
      <t>ヒョウ</t>
    </rPh>
    <rPh sb="31" eb="33">
      <t>コジン</t>
    </rPh>
    <rPh sb="34" eb="36">
      <t>インサツ</t>
    </rPh>
    <rPh sb="47" eb="49">
      <t>マイメ</t>
    </rPh>
    <rPh sb="50" eb="51">
      <t>カナラ</t>
    </rPh>
    <rPh sb="52" eb="54">
      <t>インサツ</t>
    </rPh>
    <phoneticPr fontId="2"/>
  </si>
  <si>
    <t>やり投(0.800kg)</t>
  </si>
  <si>
    <t>やり投(0.600kg)</t>
  </si>
  <si>
    <t>競技会</t>
  </si>
  <si>
    <t>番号</t>
  </si>
  <si>
    <t xml:space="preserve">  月日</t>
  </si>
  <si>
    <t xml:space="preserve">  月日1</t>
  </si>
  <si>
    <t>回</t>
  </si>
  <si>
    <t xml:space="preserve"> 大  会  名</t>
  </si>
  <si>
    <t xml:space="preserve"> 大会名(略称)</t>
  </si>
  <si>
    <t>競技場</t>
  </si>
  <si>
    <t>種別</t>
  </si>
  <si>
    <t>年</t>
  </si>
  <si>
    <t>＊＊＊</t>
  </si>
  <si>
    <t>1年</t>
    <rPh sb="1" eb="2">
      <t>ネン</t>
    </rPh>
    <phoneticPr fontId="2"/>
  </si>
  <si>
    <t>2年</t>
    <rPh sb="1" eb="2">
      <t>ネン</t>
    </rPh>
    <phoneticPr fontId="2"/>
  </si>
  <si>
    <t>3年</t>
    <rPh sb="1" eb="2">
      <t>ネン</t>
    </rPh>
    <phoneticPr fontId="2"/>
  </si>
  <si>
    <t>4年</t>
    <rPh sb="1" eb="2">
      <t>ネン</t>
    </rPh>
    <phoneticPr fontId="2"/>
  </si>
  <si>
    <t>5年</t>
    <rPh sb="1" eb="2">
      <t>ネン</t>
    </rPh>
    <phoneticPr fontId="2"/>
  </si>
  <si>
    <t>6年</t>
    <rPh sb="1" eb="2">
      <t>ネン</t>
    </rPh>
    <phoneticPr fontId="2"/>
  </si>
  <si>
    <t>・競技会番号（【競技会テーブル】参照）を入力することで大会名等が入力できます。</t>
    <rPh sb="1" eb="4">
      <t>キョウギカイ</t>
    </rPh>
    <rPh sb="4" eb="6">
      <t>バンゴウ</t>
    </rPh>
    <rPh sb="8" eb="11">
      <t>キョウギカイ</t>
    </rPh>
    <rPh sb="16" eb="18">
      <t>サンショウ</t>
    </rPh>
    <rPh sb="20" eb="22">
      <t>ニュウリョク</t>
    </rPh>
    <rPh sb="27" eb="29">
      <t>タイカイ</t>
    </rPh>
    <rPh sb="29" eb="30">
      <t>メイ</t>
    </rPh>
    <rPh sb="30" eb="31">
      <t>トウ</t>
    </rPh>
    <rPh sb="32" eb="34">
      <t>ニュウリョク</t>
    </rPh>
    <phoneticPr fontId="2"/>
  </si>
  <si>
    <t>・それ以外の大会については回数、大会名は大会要項等で確認して入力してください。</t>
    <rPh sb="3" eb="5">
      <t>イガイ</t>
    </rPh>
    <rPh sb="6" eb="8">
      <t>タイカイ</t>
    </rPh>
    <rPh sb="13" eb="15">
      <t>カイスウ</t>
    </rPh>
    <rPh sb="16" eb="18">
      <t>タイカイ</t>
    </rPh>
    <rPh sb="18" eb="19">
      <t>メイ</t>
    </rPh>
    <rPh sb="20" eb="22">
      <t>タイカイ</t>
    </rPh>
    <rPh sb="22" eb="24">
      <t>ヨウコウ</t>
    </rPh>
    <rPh sb="24" eb="25">
      <t>トウ</t>
    </rPh>
    <rPh sb="26" eb="28">
      <t>カクニン</t>
    </rPh>
    <rPh sb="30" eb="32">
      <t>ニュウリョク</t>
    </rPh>
    <phoneticPr fontId="2"/>
  </si>
  <si>
    <t>京都陸協記録会①京陸大【訂正】.xls</t>
    <rPh sb="0" eb="2">
      <t>キョウト</t>
    </rPh>
    <rPh sb="2" eb="3">
      <t>リク</t>
    </rPh>
    <rPh sb="3" eb="4">
      <t>キョウ</t>
    </rPh>
    <rPh sb="4" eb="6">
      <t>キロク</t>
    </rPh>
    <rPh sb="6" eb="7">
      <t>カイ</t>
    </rPh>
    <rPh sb="8" eb="9">
      <t>キョウ</t>
    </rPh>
    <rPh sb="9" eb="10">
      <t>リク</t>
    </rPh>
    <rPh sb="10" eb="11">
      <t>ダイ</t>
    </rPh>
    <rPh sb="12" eb="14">
      <t>テイセイ</t>
    </rPh>
    <phoneticPr fontId="2"/>
  </si>
  <si>
    <t>京都陸協記録会①京陸大【追加】.xls</t>
    <rPh sb="0" eb="2">
      <t>キョウト</t>
    </rPh>
    <rPh sb="2" eb="3">
      <t>リク</t>
    </rPh>
    <rPh sb="3" eb="4">
      <t>キョウ</t>
    </rPh>
    <rPh sb="4" eb="6">
      <t>キロク</t>
    </rPh>
    <rPh sb="6" eb="7">
      <t>カイ</t>
    </rPh>
    <rPh sb="8" eb="9">
      <t>キョウ</t>
    </rPh>
    <rPh sb="9" eb="10">
      <t>リク</t>
    </rPh>
    <rPh sb="10" eb="11">
      <t>ダイ</t>
    </rPh>
    <rPh sb="12" eb="14">
      <t>ツイカ</t>
    </rPh>
    <phoneticPr fontId="2"/>
  </si>
  <si>
    <t>（【競技会テーブル】シート参照)</t>
    <rPh sb="2" eb="5">
      <t>キョウギカイ</t>
    </rPh>
    <rPh sb="13" eb="15">
      <t>サンショウ</t>
    </rPh>
    <phoneticPr fontId="2"/>
  </si>
  <si>
    <t>中女砲丸投(2.721kg)</t>
  </si>
  <si>
    <t>砲丸投(2.721kg)</t>
  </si>
  <si>
    <t>十種100m</t>
  </si>
  <si>
    <t>十種400m</t>
  </si>
  <si>
    <t>十種110mH</t>
  </si>
  <si>
    <t>十種1500m</t>
  </si>
  <si>
    <t>七種100mH</t>
  </si>
  <si>
    <t>七種200m</t>
  </si>
  <si>
    <t>七種800m</t>
  </si>
  <si>
    <t>五種200m</t>
  </si>
  <si>
    <t>五種1500m</t>
  </si>
  <si>
    <t>三種Ａ100m</t>
  </si>
  <si>
    <t>三種Ｂ400m</t>
  </si>
  <si>
    <t>三種Ｂ100mH</t>
  </si>
  <si>
    <t>八種100m</t>
  </si>
  <si>
    <t>八種400m</t>
  </si>
  <si>
    <t>八種110mH</t>
  </si>
  <si>
    <t>八種1500m</t>
  </si>
  <si>
    <t>混成100m</t>
  </si>
  <si>
    <t>四種400m</t>
  </si>
  <si>
    <t>四種100mH</t>
  </si>
  <si>
    <t>四種200m</t>
  </si>
  <si>
    <t>十種100mH</t>
  </si>
  <si>
    <t>競技会番号</t>
    <rPh sb="0" eb="3">
      <t>キョウギカイ</t>
    </rPh>
    <rPh sb="3" eb="5">
      <t>バンゴウ</t>
    </rPh>
    <phoneticPr fontId="2"/>
  </si>
  <si>
    <t xml:space="preserve"> </t>
  </si>
  <si>
    <t>中男</t>
  </si>
  <si>
    <t>U18(中男YH)</t>
  </si>
  <si>
    <t>U20(高男J)</t>
  </si>
  <si>
    <t>男</t>
  </si>
  <si>
    <t>U18(男)</t>
  </si>
  <si>
    <t>女</t>
  </si>
  <si>
    <t>中女M</t>
  </si>
  <si>
    <t>U18(女YH)</t>
  </si>
  <si>
    <t>男国</t>
  </si>
  <si>
    <t>男高Jr</t>
  </si>
  <si>
    <t>男中Y</t>
  </si>
  <si>
    <t>女中男四</t>
  </si>
  <si>
    <t>中女</t>
  </si>
  <si>
    <t>女中男</t>
  </si>
  <si>
    <t>男Y</t>
  </si>
  <si>
    <t>ジャベリックスロー</t>
  </si>
  <si>
    <t>JO</t>
  </si>
  <si>
    <t>男子</t>
  </si>
  <si>
    <t>女子</t>
  </si>
  <si>
    <t>（５）他府県登録者は登録府県名を記入すること。</t>
    <rPh sb="3" eb="4">
      <t>タ</t>
    </rPh>
    <rPh sb="4" eb="6">
      <t>フケン</t>
    </rPh>
    <rPh sb="6" eb="9">
      <t>トウロクシャ</t>
    </rPh>
    <rPh sb="10" eb="12">
      <t>トウロク</t>
    </rPh>
    <rPh sb="12" eb="14">
      <t>フケン</t>
    </rPh>
    <rPh sb="14" eb="15">
      <t>メイ</t>
    </rPh>
    <rPh sb="16" eb="18">
      <t>キニュウ</t>
    </rPh>
    <phoneticPr fontId="2"/>
  </si>
  <si>
    <t>（３）中・高・大学生は学年欄に学年･年次生と年齢を、その他の出場</t>
    <rPh sb="3" eb="4">
      <t>チュウ</t>
    </rPh>
    <rPh sb="5" eb="6">
      <t>コウ</t>
    </rPh>
    <rPh sb="7" eb="10">
      <t>ダイガクセイ</t>
    </rPh>
    <rPh sb="11" eb="13">
      <t>ガクネン</t>
    </rPh>
    <rPh sb="13" eb="14">
      <t>ラン</t>
    </rPh>
    <rPh sb="15" eb="17">
      <t>ガクネン</t>
    </rPh>
    <rPh sb="18" eb="20">
      <t>ネンジ</t>
    </rPh>
    <rPh sb="20" eb="21">
      <t>セイ</t>
    </rPh>
    <rPh sb="22" eb="24">
      <t>ネンレイ</t>
    </rPh>
    <rPh sb="28" eb="29">
      <t>タ</t>
    </rPh>
    <rPh sb="30" eb="32">
      <t>シュツジョウ</t>
    </rPh>
    <phoneticPr fontId="2"/>
  </si>
  <si>
    <t>低学年</t>
  </si>
  <si>
    <t>＊＊＊京都選手権・京都陸協記録会には＊＊＊</t>
    <rPh sb="3" eb="5">
      <t>キョウト</t>
    </rPh>
    <rPh sb="5" eb="8">
      <t>センシュケン</t>
    </rPh>
    <rPh sb="9" eb="11">
      <t>キョウト</t>
    </rPh>
    <rPh sb="11" eb="12">
      <t>リク</t>
    </rPh>
    <rPh sb="12" eb="13">
      <t>キョウ</t>
    </rPh>
    <rPh sb="13" eb="15">
      <t>キロク</t>
    </rPh>
    <rPh sb="15" eb="16">
      <t>カイ</t>
    </rPh>
    <phoneticPr fontId="2"/>
  </si>
  <si>
    <t>＊＊＊京都選手権・京都陸協記録会は種別の入力をしないでください。＊＊＊</t>
    <phoneticPr fontId="2"/>
  </si>
  <si>
    <t>＊＊＊種別の入力をしないでください。＊＊＊</t>
    <rPh sb="3" eb="5">
      <t>シュベツ</t>
    </rPh>
    <rPh sb="6" eb="8">
      <t>ニュウリョク</t>
    </rPh>
    <phoneticPr fontId="2"/>
  </si>
  <si>
    <r>
      <t>　（ただし、</t>
    </r>
    <r>
      <rPr>
        <b/>
        <i/>
        <sz val="18"/>
        <color indexed="10"/>
        <rFont val="ＭＳ ゴシック"/>
        <family val="3"/>
        <charset val="128"/>
      </rPr>
      <t>種別番号は必要な競技会のみに入力してください</t>
    </r>
    <r>
      <rPr>
        <sz val="16"/>
        <rFont val="ＭＳ ゴシック"/>
        <family val="3"/>
        <charset val="128"/>
      </rPr>
      <t>…参照シートの種別項目に従ってください。）</t>
    </r>
    <phoneticPr fontId="2"/>
  </si>
  <si>
    <r>
      <t>・</t>
    </r>
    <r>
      <rPr>
        <b/>
        <i/>
        <sz val="18"/>
        <color indexed="10"/>
        <rFont val="ＭＳ ゴシック"/>
        <family val="3"/>
        <charset val="128"/>
      </rPr>
      <t>クラブチーム所属で学年を入力する場合は「高2」、「中3」のように入力し、備考欄に所属学校名を入力</t>
    </r>
    <r>
      <rPr>
        <b/>
        <i/>
        <sz val="18"/>
        <rFont val="ＭＳ ゴシック"/>
        <family val="3"/>
        <charset val="128"/>
      </rPr>
      <t>してください。</t>
    </r>
    <rPh sb="7" eb="9">
      <t>ショゾク</t>
    </rPh>
    <rPh sb="10" eb="12">
      <t>ガクネン</t>
    </rPh>
    <rPh sb="13" eb="15">
      <t>ニュウリョク</t>
    </rPh>
    <rPh sb="17" eb="19">
      <t>バアイ</t>
    </rPh>
    <rPh sb="21" eb="22">
      <t>コウ</t>
    </rPh>
    <rPh sb="26" eb="27">
      <t>チュウ</t>
    </rPh>
    <rPh sb="33" eb="35">
      <t>ニュウリョク</t>
    </rPh>
    <rPh sb="37" eb="39">
      <t>ビコウ</t>
    </rPh>
    <rPh sb="39" eb="40">
      <t>ラン</t>
    </rPh>
    <rPh sb="41" eb="43">
      <t>ショゾク</t>
    </rPh>
    <rPh sb="43" eb="45">
      <t>ガッコウ</t>
    </rPh>
    <rPh sb="45" eb="46">
      <t>メイ</t>
    </rPh>
    <rPh sb="47" eb="49">
      <t>ニュウリョク</t>
    </rPh>
    <phoneticPr fontId="2"/>
  </si>
  <si>
    <r>
      <t>・</t>
    </r>
    <r>
      <rPr>
        <b/>
        <i/>
        <sz val="16"/>
        <color indexed="10"/>
        <rFont val="ＭＳ ゴシック"/>
        <family val="3"/>
        <charset val="128"/>
      </rPr>
      <t>手動計時の場合は10倍してください。</t>
    </r>
    <rPh sb="1" eb="3">
      <t>シュドウ</t>
    </rPh>
    <rPh sb="3" eb="5">
      <t>ケイジ</t>
    </rPh>
    <rPh sb="6" eb="8">
      <t>バアイ</t>
    </rPh>
    <rPh sb="11" eb="12">
      <t>バイ</t>
    </rPh>
    <phoneticPr fontId="2"/>
  </si>
  <si>
    <r>
      <t>基本データ入力(</t>
    </r>
    <r>
      <rPr>
        <b/>
        <sz val="14"/>
        <color indexed="10"/>
        <rFont val="ＭＳ Ｐゴシック"/>
        <family val="3"/>
        <charset val="128"/>
      </rPr>
      <t>枠内のみ入力してください</t>
    </r>
    <r>
      <rPr>
        <b/>
        <sz val="14"/>
        <rFont val="ＭＳ Ｐゴシック"/>
        <family val="3"/>
        <charset val="128"/>
      </rPr>
      <t>）</t>
    </r>
    <rPh sb="0" eb="2">
      <t>キホン</t>
    </rPh>
    <rPh sb="5" eb="7">
      <t>ニュウリョク</t>
    </rPh>
    <rPh sb="8" eb="10">
      <t>ワクナイ</t>
    </rPh>
    <rPh sb="12" eb="14">
      <t>ニュウリョク</t>
    </rPh>
    <phoneticPr fontId="2"/>
  </si>
  <si>
    <r>
      <t>種別指定競技会専用　</t>
    </r>
    <r>
      <rPr>
        <sz val="11"/>
        <color indexed="10"/>
        <rFont val="ＭＳ Ｐゴシック"/>
        <family val="3"/>
        <charset val="128"/>
      </rPr>
      <t>必要な競技会のみ</t>
    </r>
    <r>
      <rPr>
        <sz val="11"/>
        <rFont val="ＭＳ Ｐゴシック"/>
        <family val="3"/>
        <charset val="128"/>
      </rPr>
      <t>使用</t>
    </r>
    <rPh sb="0" eb="2">
      <t>シュベツ</t>
    </rPh>
    <rPh sb="2" eb="4">
      <t>シテイ</t>
    </rPh>
    <rPh sb="4" eb="7">
      <t>キョウギカイ</t>
    </rPh>
    <rPh sb="7" eb="9">
      <t>センヨウ</t>
    </rPh>
    <rPh sb="10" eb="12">
      <t>ヒツヨウ</t>
    </rPh>
    <rPh sb="13" eb="16">
      <t>キョウギカイ</t>
    </rPh>
    <rPh sb="18" eb="20">
      <t>シヨウ</t>
    </rPh>
    <phoneticPr fontId="2"/>
  </si>
  <si>
    <t>競技会参照テーブル</t>
  </si>
  <si>
    <t>競技会コード</t>
  </si>
  <si>
    <r>
      <t>・完成したエントリーファイルは次のように</t>
    </r>
    <r>
      <rPr>
        <b/>
        <i/>
        <sz val="16"/>
        <color indexed="10"/>
        <rFont val="ＭＳ ゴシック"/>
        <family val="3"/>
        <charset val="128"/>
      </rPr>
      <t>ファイル名を変更</t>
    </r>
    <r>
      <rPr>
        <sz val="16"/>
        <rFont val="ＭＳ ゴシック"/>
        <family val="3"/>
        <charset val="128"/>
      </rPr>
      <t>してください。</t>
    </r>
    <rPh sb="1" eb="3">
      <t>カンセイ</t>
    </rPh>
    <rPh sb="15" eb="16">
      <t>ツギ</t>
    </rPh>
    <rPh sb="24" eb="25">
      <t>メイ</t>
    </rPh>
    <rPh sb="26" eb="28">
      <t>ヘンコウ</t>
    </rPh>
    <phoneticPr fontId="2"/>
  </si>
  <si>
    <r>
      <t>・枠内の項目を入力してください（</t>
    </r>
    <r>
      <rPr>
        <b/>
        <i/>
        <sz val="16"/>
        <rFont val="ＭＳ ゴシック"/>
        <family val="3"/>
        <charset val="128"/>
      </rPr>
      <t>原則として</t>
    </r>
    <r>
      <rPr>
        <b/>
        <i/>
        <sz val="16"/>
        <color indexed="10"/>
        <rFont val="ＭＳ ゴシック"/>
        <family val="3"/>
        <charset val="128"/>
      </rPr>
      <t>網掛け部分には入力しない</t>
    </r>
    <r>
      <rPr>
        <b/>
        <i/>
        <sz val="16"/>
        <rFont val="ＭＳ ゴシック"/>
        <family val="3"/>
        <charset val="128"/>
      </rPr>
      <t>でください</t>
    </r>
    <r>
      <rPr>
        <sz val="16"/>
        <rFont val="ＭＳ ゴシック"/>
        <family val="3"/>
        <charset val="128"/>
      </rPr>
      <t>）。</t>
    </r>
    <rPh sb="1" eb="3">
      <t>ワクナイ</t>
    </rPh>
    <rPh sb="4" eb="6">
      <t>コウモク</t>
    </rPh>
    <rPh sb="7" eb="9">
      <t>ニュウリョク</t>
    </rPh>
    <rPh sb="16" eb="18">
      <t>ゲンソク</t>
    </rPh>
    <rPh sb="21" eb="23">
      <t>アミカケ</t>
    </rPh>
    <rPh sb="24" eb="26">
      <t>ブブン</t>
    </rPh>
    <rPh sb="28" eb="30">
      <t>ニュウリョク</t>
    </rPh>
    <phoneticPr fontId="2"/>
  </si>
  <si>
    <t>038</t>
  </si>
  <si>
    <t>男高Jr砲丸投(6.000kg)</t>
  </si>
  <si>
    <t>女中男四種砲丸投(4.000kg)</t>
  </si>
  <si>
    <t>男高Jr円盤投(1.750kg)</t>
  </si>
  <si>
    <t>男(高)ハンマー投(6.351kg)</t>
  </si>
  <si>
    <t>十種１００ｍ</t>
  </si>
  <si>
    <t>十種４００ｍ</t>
  </si>
  <si>
    <t>十種１１０ｍＨ</t>
  </si>
  <si>
    <t>十種１５００ｍ</t>
  </si>
  <si>
    <t>七種１００ｍＨ</t>
  </si>
  <si>
    <t>七種２００ｍ</t>
  </si>
  <si>
    <t>七種８００ｍ</t>
  </si>
  <si>
    <t>五種２００ｍ</t>
  </si>
  <si>
    <t>五種１５００ｍ</t>
  </si>
  <si>
    <t>三種Ａ１００ｍ</t>
  </si>
  <si>
    <t>三種Ｂ４００ｍ</t>
  </si>
  <si>
    <t>三種Ｂ１００ｍＨ</t>
  </si>
  <si>
    <t>八種１００ｍ</t>
  </si>
  <si>
    <t>八種４００ｍ</t>
  </si>
  <si>
    <t>八種１１０ｍＨ</t>
  </si>
  <si>
    <t>八種１５００ｍ</t>
  </si>
  <si>
    <t>混成１００ｍ</t>
  </si>
  <si>
    <t>四種１１０ｍＨ</t>
  </si>
  <si>
    <t>四種４００ｍ</t>
  </si>
  <si>
    <t>四種１００ｍＨ</t>
  </si>
  <si>
    <t>四種２００ｍ</t>
  </si>
  <si>
    <t>十種１００ｍＨ</t>
  </si>
  <si>
    <t>６００ｍ</t>
  </si>
  <si>
    <t>１２００ｍ</t>
  </si>
  <si>
    <t>４０００ｍ</t>
  </si>
  <si>
    <t>６０００ｍ</t>
  </si>
  <si>
    <t>７０００ｍ</t>
  </si>
  <si>
    <t>８０００ｍ</t>
  </si>
  <si>
    <t>９０００ｍ</t>
  </si>
  <si>
    <t>３５０００ｍ</t>
  </si>
  <si>
    <t>４００００ｍ</t>
  </si>
  <si>
    <t>４５０００ｍ</t>
  </si>
  <si>
    <t>５ｋｍ</t>
  </si>
  <si>
    <t>１０ｋｍ</t>
  </si>
  <si>
    <t>１５ｋｍ</t>
  </si>
  <si>
    <t>２０ｋｍ</t>
  </si>
  <si>
    <t>２５ｋｍ</t>
  </si>
  <si>
    <t>３０ｋｍ</t>
  </si>
  <si>
    <t>３５ｋｍ</t>
  </si>
  <si>
    <t>４０ｋｍ</t>
  </si>
  <si>
    <t>４５ｋｍ</t>
  </si>
  <si>
    <t>３マイル</t>
  </si>
  <si>
    <t>４マイル</t>
  </si>
  <si>
    <t>５マイル</t>
  </si>
  <si>
    <t>６マイル</t>
  </si>
  <si>
    <t>７マイル</t>
  </si>
  <si>
    <t>８マイル</t>
  </si>
  <si>
    <t>９マイル</t>
  </si>
  <si>
    <t>・【一覧表個人（印刷）】、【一覧表リレー（印刷）】シートに直接入力しないでください。</t>
    <rPh sb="2" eb="4">
      <t>イチラン</t>
    </rPh>
    <rPh sb="4" eb="5">
      <t>ヒョウ</t>
    </rPh>
    <rPh sb="5" eb="7">
      <t>コジン</t>
    </rPh>
    <rPh sb="8" eb="10">
      <t>インサツ</t>
    </rPh>
    <rPh sb="29" eb="31">
      <t>チョクセツ</t>
    </rPh>
    <rPh sb="31" eb="33">
      <t>ニュウリョク</t>
    </rPh>
    <phoneticPr fontId="2"/>
  </si>
  <si>
    <t>・入力は【基本データ】、【個人エントリー】、【リレーエントリー】の３つのシートについて行ってください。</t>
    <rPh sb="1" eb="3">
      <t>ニュウリョク</t>
    </rPh>
    <rPh sb="5" eb="7">
      <t>キホン</t>
    </rPh>
    <rPh sb="13" eb="15">
      <t>コジン</t>
    </rPh>
    <rPh sb="43" eb="44">
      <t>オコナ</t>
    </rPh>
    <phoneticPr fontId="2"/>
  </si>
  <si>
    <t>ｵｰﾌﾟﾝ</t>
    <phoneticPr fontId="2"/>
  </si>
  <si>
    <t>・一度送信した申込ファイルに訂正がある場合は元のファイルの必要部分を訂正し、ファイル名の最後に"【訂正】"とつけてください。</t>
    <rPh sb="1" eb="3">
      <t>イチド</t>
    </rPh>
    <rPh sb="7" eb="9">
      <t>モウシコミ</t>
    </rPh>
    <rPh sb="14" eb="16">
      <t>テイセイ</t>
    </rPh>
    <rPh sb="19" eb="21">
      <t>バアイ</t>
    </rPh>
    <rPh sb="22" eb="23">
      <t>モト</t>
    </rPh>
    <rPh sb="29" eb="31">
      <t>ヒツヨウ</t>
    </rPh>
    <rPh sb="31" eb="33">
      <t>ブブン</t>
    </rPh>
    <rPh sb="34" eb="36">
      <t>テイセイ</t>
    </rPh>
    <rPh sb="42" eb="43">
      <t>メイ</t>
    </rPh>
    <rPh sb="44" eb="46">
      <t>サイゴ</t>
    </rPh>
    <rPh sb="49" eb="51">
      <t>テイセイ</t>
    </rPh>
    <phoneticPr fontId="2"/>
  </si>
  <si>
    <t>・一度送信した申込ファイルに追加がある場合は元のファイルに必要な部分を追加し、ファイル名の最後に"【追加】"とつけて送信してください。</t>
    <rPh sb="1" eb="3">
      <t>イチド</t>
    </rPh>
    <rPh sb="7" eb="9">
      <t>モウシコミ</t>
    </rPh>
    <rPh sb="14" eb="16">
      <t>ツイカ</t>
    </rPh>
    <rPh sb="19" eb="21">
      <t>バアイ</t>
    </rPh>
    <rPh sb="22" eb="23">
      <t>モト</t>
    </rPh>
    <rPh sb="29" eb="31">
      <t>ヒツヨウ</t>
    </rPh>
    <rPh sb="32" eb="34">
      <t>ブブン</t>
    </rPh>
    <rPh sb="35" eb="37">
      <t>ツイカ</t>
    </rPh>
    <rPh sb="43" eb="44">
      <t>メイ</t>
    </rPh>
    <rPh sb="45" eb="47">
      <t>サイゴ</t>
    </rPh>
    <rPh sb="50" eb="52">
      <t>ツイカ</t>
    </rPh>
    <phoneticPr fontId="2"/>
  </si>
  <si>
    <t>・同名のファイルが複数個送信された場合は日付の新しいもののみが有効となり、以前のものは抹消されますのでご注意ください。</t>
    <rPh sb="1" eb="3">
      <t>ドウメイ</t>
    </rPh>
    <rPh sb="9" eb="12">
      <t>フクスウコ</t>
    </rPh>
    <rPh sb="17" eb="19">
      <t>バアイ</t>
    </rPh>
    <rPh sb="20" eb="22">
      <t>ヒヅケ</t>
    </rPh>
    <rPh sb="23" eb="24">
      <t>アタラ</t>
    </rPh>
    <rPh sb="31" eb="33">
      <t>ユウコウ</t>
    </rPh>
    <rPh sb="37" eb="39">
      <t>イゼン</t>
    </rPh>
    <rPh sb="43" eb="45">
      <t>マッショウ</t>
    </rPh>
    <rPh sb="52" eb="54">
      <t>チュウイ</t>
    </rPh>
    <phoneticPr fontId="2"/>
  </si>
  <si>
    <t>・印刷した一覧表の内容を確認の上、データファイルのみ申込み先に送信してください。</t>
    <rPh sb="1" eb="3">
      <t>インサツ</t>
    </rPh>
    <rPh sb="5" eb="7">
      <t>イチラン</t>
    </rPh>
    <rPh sb="7" eb="8">
      <t>ヒョウ</t>
    </rPh>
    <rPh sb="9" eb="11">
      <t>ナイヨウ</t>
    </rPh>
    <rPh sb="12" eb="14">
      <t>カクニン</t>
    </rPh>
    <rPh sb="15" eb="16">
      <t>ウエ</t>
    </rPh>
    <rPh sb="26" eb="27">
      <t>モウ</t>
    </rPh>
    <rPh sb="27" eb="28">
      <t>コ</t>
    </rPh>
    <rPh sb="29" eb="30">
      <t>サキ</t>
    </rPh>
    <phoneticPr fontId="2"/>
  </si>
  <si>
    <t>・所属名略称ﾖﾐは半角ｶﾀｶﾅを使い、略称名11文字以内でお願いします（大型スクリーンに表示できない場合があります）。</t>
    <rPh sb="3" eb="4">
      <t>メイ</t>
    </rPh>
    <rPh sb="4" eb="6">
      <t>リャクショウ</t>
    </rPh>
    <rPh sb="24" eb="26">
      <t>モジ</t>
    </rPh>
    <rPh sb="26" eb="28">
      <t>イナイ</t>
    </rPh>
    <rPh sb="36" eb="38">
      <t>オオガタ</t>
    </rPh>
    <phoneticPr fontId="2"/>
  </si>
  <si>
    <r>
      <t>・種目番号には男女別のものがあります。</t>
    </r>
    <r>
      <rPr>
        <b/>
        <i/>
        <sz val="16"/>
        <color indexed="10"/>
        <rFont val="ＭＳ ゴシック"/>
        <family val="3"/>
        <charset val="128"/>
      </rPr>
      <t>特にハードルと投てき</t>
    </r>
    <r>
      <rPr>
        <sz val="16"/>
        <rFont val="ＭＳ ゴシック"/>
        <family val="3"/>
        <charset val="128"/>
      </rPr>
      <t>はご注意ください。</t>
    </r>
    <rPh sb="1" eb="3">
      <t>シュモク</t>
    </rPh>
    <rPh sb="3" eb="5">
      <t>バンゴウ</t>
    </rPh>
    <rPh sb="7" eb="9">
      <t>ダンジョ</t>
    </rPh>
    <rPh sb="9" eb="10">
      <t>ベツ</t>
    </rPh>
    <rPh sb="19" eb="20">
      <t>トク</t>
    </rPh>
    <rPh sb="26" eb="27">
      <t>トウ</t>
    </rPh>
    <rPh sb="31" eb="33">
      <t>チュウイ</t>
    </rPh>
    <phoneticPr fontId="2"/>
  </si>
  <si>
    <t>顧問（部長･監督･校長）名</t>
    <rPh sb="0" eb="2">
      <t>コモン</t>
    </rPh>
    <rPh sb="3" eb="5">
      <t>ブチョウ</t>
    </rPh>
    <rPh sb="6" eb="8">
      <t>カントク</t>
    </rPh>
    <rPh sb="9" eb="11">
      <t>コウチョウ</t>
    </rPh>
    <rPh sb="12" eb="13">
      <t>メイ</t>
    </rPh>
    <phoneticPr fontId="2"/>
  </si>
  <si>
    <t>京都選手権</t>
  </si>
  <si>
    <t>京都陸協</t>
  </si>
  <si>
    <t/>
  </si>
  <si>
    <t>府小ｸﾗﾌﾞ対抗</t>
  </si>
  <si>
    <t>府小学生市予</t>
  </si>
  <si>
    <t>府小学南部予</t>
  </si>
  <si>
    <t>山城</t>
  </si>
  <si>
    <t>その他加入団体</t>
  </si>
  <si>
    <t>府小学丹波予</t>
  </si>
  <si>
    <t>丹波</t>
  </si>
  <si>
    <t>府小学丹後予</t>
  </si>
  <si>
    <t>府小学生選手権</t>
  </si>
  <si>
    <t>京都府高体連</t>
  </si>
  <si>
    <t>府高校定通制</t>
  </si>
  <si>
    <t>高校定通制総体</t>
  </si>
  <si>
    <t>京都マラソン</t>
  </si>
  <si>
    <t>福知山マラソン</t>
  </si>
  <si>
    <t>福知山市陸協</t>
  </si>
  <si>
    <t>陸協記録会</t>
  </si>
  <si>
    <t>京都市陸協</t>
  </si>
  <si>
    <t>関西医科学生対校</t>
  </si>
  <si>
    <t>関西医科学生</t>
  </si>
  <si>
    <t>関西医科歯科大学</t>
  </si>
  <si>
    <t>関西医科歯科</t>
  </si>
  <si>
    <t>桃映中</t>
  </si>
  <si>
    <t>綾部市陸協</t>
  </si>
  <si>
    <t>綾部市小学生</t>
  </si>
  <si>
    <t>舞鶴市小学生</t>
  </si>
  <si>
    <t>舞鶴市陸協</t>
  </si>
  <si>
    <t>舞鶴クラブ対抗</t>
  </si>
  <si>
    <t>北丹陸協</t>
  </si>
  <si>
    <t>三丹選手権</t>
  </si>
  <si>
    <t>北丹地方選手権</t>
  </si>
  <si>
    <t>宮津市陸協</t>
  </si>
  <si>
    <t>山城陸協</t>
  </si>
  <si>
    <t>南丹市陸協</t>
  </si>
  <si>
    <t>亀岡市陸協記録会</t>
  </si>
  <si>
    <t>亀岡市陸協記</t>
  </si>
  <si>
    <t>亀岡</t>
  </si>
  <si>
    <t>亀岡市陸協</t>
  </si>
  <si>
    <t>亀岡市選手権</t>
  </si>
  <si>
    <t>府高校ｼﾞｭﾆｱ</t>
  </si>
  <si>
    <t>私学総体</t>
  </si>
  <si>
    <t>高校記録会</t>
  </si>
  <si>
    <t>京都I.H市予</t>
  </si>
  <si>
    <t>両丹高校対校</t>
  </si>
  <si>
    <t>府高総体両丹</t>
  </si>
  <si>
    <t>京都府中体連</t>
  </si>
  <si>
    <t>府中学</t>
  </si>
  <si>
    <t>京都市中学春季</t>
  </si>
  <si>
    <t>京都市中学</t>
  </si>
  <si>
    <t>市中学秋季</t>
  </si>
  <si>
    <t>丹後中学</t>
  </si>
  <si>
    <t>中丹中学</t>
  </si>
  <si>
    <t>口丹中学</t>
  </si>
  <si>
    <t>山城中学</t>
  </si>
  <si>
    <t>公立山城地区高校対校</t>
  </si>
  <si>
    <t>山城地高校</t>
  </si>
  <si>
    <t>両丹高校学年別</t>
  </si>
  <si>
    <t>・入力したデータファイルは加工や圧縮しないでそのまま送信してください。ファイルの保護は結構ですがパスワードを必ずお知らせください。</t>
    <rPh sb="40" eb="42">
      <t>ホゴ</t>
    </rPh>
    <rPh sb="43" eb="45">
      <t>ケッコウ</t>
    </rPh>
    <phoneticPr fontId="2"/>
  </si>
  <si>
    <r>
      <t>　（</t>
    </r>
    <r>
      <rPr>
        <b/>
        <i/>
        <sz val="16"/>
        <color indexed="10"/>
        <rFont val="ＭＳ ゴシック"/>
        <family val="3"/>
        <charset val="128"/>
      </rPr>
      <t>※国体一次選考会と国体二次選考会は種別が必要です。</t>
    </r>
    <r>
      <rPr>
        <sz val="16"/>
        <rFont val="ＭＳ ゴシック"/>
        <family val="3"/>
        <charset val="128"/>
      </rPr>
      <t>）</t>
    </r>
    <rPh sb="19" eb="21">
      <t>シュベツ</t>
    </rPh>
    <rPh sb="22" eb="24">
      <t>ヒツヨウ</t>
    </rPh>
    <phoneticPr fontId="2"/>
  </si>
  <si>
    <t>京都ﾏｽﾀｰｽﾞ</t>
  </si>
  <si>
    <t>マスターズ</t>
  </si>
  <si>
    <t>京都マスターズロードレース</t>
  </si>
  <si>
    <t>京都ﾏｽﾀｰｽﾞﾛｰﾄﾞ</t>
  </si>
  <si>
    <t>その他</t>
  </si>
  <si>
    <t>関西I.C(ﾊｰﾌ)</t>
  </si>
  <si>
    <t>関西学連</t>
  </si>
  <si>
    <t>関西Ｉ.Ｃ</t>
  </si>
  <si>
    <t>関西学生駅伝予選会</t>
  </si>
  <si>
    <t>関西学生駅伝予</t>
  </si>
  <si>
    <t>関西学生混成選手権/記録会</t>
  </si>
  <si>
    <t>関西学生混記</t>
  </si>
  <si>
    <t>関西学生駅伝</t>
  </si>
  <si>
    <t>全国教育系大学</t>
  </si>
  <si>
    <t>近畿地区国立大学</t>
  </si>
  <si>
    <t>近畿国立大学</t>
  </si>
  <si>
    <t>京阪神三大新人</t>
  </si>
  <si>
    <t>長居</t>
  </si>
  <si>
    <t>京都学生</t>
  </si>
  <si>
    <t>京都大対東京大</t>
  </si>
  <si>
    <t>京大対同大対校</t>
  </si>
  <si>
    <t>同大対慶応大</t>
  </si>
  <si>
    <t>同大対立教大</t>
  </si>
  <si>
    <t>兵庫・京都高校対抗</t>
  </si>
  <si>
    <t>兵庫･京都高校</t>
  </si>
  <si>
    <t>他高体連</t>
  </si>
  <si>
    <t>中学通信府大会</t>
  </si>
  <si>
    <t>全国中体連</t>
  </si>
  <si>
    <t>日本陸連</t>
  </si>
  <si>
    <t>GP1兵庫ﾘﾚｰｶｰﾆﾊﾞﾙ</t>
  </si>
  <si>
    <t>GP1兵庫ﾘﾚｰ</t>
  </si>
  <si>
    <t>神戸</t>
  </si>
  <si>
    <t>兵庫県陸協</t>
  </si>
  <si>
    <t>五府県交流小学生陸上大会</t>
  </si>
  <si>
    <t>五府県交流小学生</t>
  </si>
  <si>
    <t>全日本実業団</t>
  </si>
  <si>
    <t>中長距離選抜大会</t>
  </si>
  <si>
    <t>中長距離選抜</t>
  </si>
  <si>
    <t>熊本</t>
  </si>
  <si>
    <t>日本選手権20Km競歩</t>
  </si>
  <si>
    <t>日本選手権20競</t>
  </si>
  <si>
    <t>日本選手権50Km競歩</t>
  </si>
  <si>
    <t>日本選手権50競</t>
  </si>
  <si>
    <t>GP1日本選抜陸上</t>
  </si>
  <si>
    <t>GP3日本選抜</t>
  </si>
  <si>
    <t>GP3織田記念</t>
  </si>
  <si>
    <t>広島</t>
  </si>
  <si>
    <t>広島県陸協</t>
  </si>
  <si>
    <t>GP4静岡国際</t>
  </si>
  <si>
    <t>静岡</t>
  </si>
  <si>
    <t>静岡県陸協</t>
  </si>
  <si>
    <t>水戸国際</t>
  </si>
  <si>
    <t>水戸</t>
  </si>
  <si>
    <t>茨城県陸協</t>
  </si>
  <si>
    <t>ＩＡＡＦグランプリ</t>
  </si>
  <si>
    <t>IAAFGP</t>
  </si>
  <si>
    <t>国際大会</t>
  </si>
  <si>
    <t>関西実業団</t>
  </si>
  <si>
    <t>島根</t>
  </si>
  <si>
    <t>島根県陸協</t>
  </si>
  <si>
    <t>実業団対学生対抗</t>
  </si>
  <si>
    <t>実業団対学生</t>
  </si>
  <si>
    <t>小田原</t>
  </si>
  <si>
    <t>近畿Ｉ・Ｈ</t>
  </si>
  <si>
    <t>近畿高体連</t>
  </si>
  <si>
    <t>札幌国際ﾊｰﾌﾏﾗｿﾝ</t>
  </si>
  <si>
    <t>札幌国際ﾊｰﾌ</t>
  </si>
  <si>
    <t>札幌</t>
  </si>
  <si>
    <t>その他ロード</t>
  </si>
  <si>
    <t>南部記念</t>
  </si>
  <si>
    <t>北海道陸協</t>
  </si>
  <si>
    <t>山口</t>
  </si>
  <si>
    <t>山口県陸協</t>
  </si>
  <si>
    <t>全国Ｉ・Ｈ</t>
  </si>
  <si>
    <t>全国高体連</t>
  </si>
  <si>
    <t>近畿中学</t>
  </si>
  <si>
    <t>近畿中体連</t>
  </si>
  <si>
    <t>全国定通制高校</t>
  </si>
  <si>
    <t>国立</t>
  </si>
  <si>
    <t>全日本中学</t>
  </si>
  <si>
    <t>全国小学生交流</t>
  </si>
  <si>
    <t>近畿選手権</t>
  </si>
  <si>
    <t>近畿陸協</t>
  </si>
  <si>
    <t>北海道ﾏﾗｿﾝ</t>
  </si>
  <si>
    <t>根上30Km競歩</t>
  </si>
  <si>
    <t>根上</t>
  </si>
  <si>
    <t>玉造マラソン</t>
  </si>
  <si>
    <t>スーパー陸上</t>
  </si>
  <si>
    <t>ｽｰﾊﾟｰ陸上</t>
  </si>
  <si>
    <t>近畿高校ユース選手権</t>
  </si>
  <si>
    <t>近畿高校Y</t>
  </si>
  <si>
    <t>日本ｼﾞｭﾆｱ･ﾕｰｽ選手権</t>
  </si>
  <si>
    <t>日本Jr･Y選手権</t>
  </si>
  <si>
    <t>ゴールデンゲームズin延岡</t>
  </si>
  <si>
    <t>ＧＬ延岡</t>
  </si>
  <si>
    <t>延岡</t>
  </si>
  <si>
    <t>宮崎県陸協</t>
  </si>
  <si>
    <t>全日本ﾏｽﾀｰｽﾞ</t>
  </si>
  <si>
    <t>岡山</t>
  </si>
  <si>
    <t>日本選手権リレー</t>
  </si>
  <si>
    <t>日本選手権ﾘﾚｰ</t>
  </si>
  <si>
    <t>ジュニアオリンピック</t>
  </si>
  <si>
    <t>ｼﾞｭﾆｱｵﾘﾝﾋﾟｯｸ</t>
  </si>
  <si>
    <t>近畿高校定通制体育大会</t>
  </si>
  <si>
    <t>近畿高校定通制</t>
  </si>
  <si>
    <t>全日本50Km競歩</t>
  </si>
  <si>
    <t>山形</t>
  </si>
  <si>
    <t>浜松中日ｶｰﾆﾊﾞﾙ</t>
  </si>
  <si>
    <t>浜松</t>
  </si>
  <si>
    <t>東京国際女子ﾏﾗｿﾝ</t>
  </si>
  <si>
    <t>東京国際女ﾏ</t>
  </si>
  <si>
    <t>東京</t>
  </si>
  <si>
    <t>福岡国際マラソン</t>
  </si>
  <si>
    <t>福岡国際ﾏﾗｿﾝ</t>
  </si>
  <si>
    <t>福岡</t>
  </si>
  <si>
    <t>山陽女子ロード</t>
  </si>
  <si>
    <t>岡山県陸協</t>
  </si>
  <si>
    <t>防府読売マラソン</t>
  </si>
  <si>
    <t>防府読売ﾏﾗｿﾝ</t>
  </si>
  <si>
    <t>神戸女子ハーフマラソン</t>
  </si>
  <si>
    <t>神戸女子ﾊｰﾌ</t>
  </si>
  <si>
    <t>香川県陸協</t>
  </si>
  <si>
    <t>世界ﾊｰﾌﾏﾗｿﾝ</t>
  </si>
  <si>
    <t>イギリス</t>
  </si>
  <si>
    <t>群馬国際室内</t>
  </si>
  <si>
    <t>群馬国際室</t>
  </si>
  <si>
    <t>群馬県陸協</t>
  </si>
  <si>
    <t>西日本ＩＣ</t>
  </si>
  <si>
    <t>日本学生種目別</t>
  </si>
  <si>
    <t>神戸選抜女子長距離</t>
  </si>
  <si>
    <t>神戸女子長距離</t>
  </si>
  <si>
    <t>名古屋ハーフマラソン</t>
  </si>
  <si>
    <t>名古屋ﾊｰﾌ</t>
  </si>
  <si>
    <t>名古屋</t>
  </si>
  <si>
    <t>愛知県陸協</t>
  </si>
  <si>
    <t>GP6群馬ﾘﾚｰｶｰﾆﾊﾞﾙ</t>
  </si>
  <si>
    <t>GP6群馬ﾘﾚｰ</t>
  </si>
  <si>
    <t>敷島</t>
  </si>
  <si>
    <t>GP7群馬ﾘﾚｰｶｰﾆﾊﾞﾙ</t>
  </si>
  <si>
    <t>GP7群馬ﾘﾚｰ</t>
  </si>
  <si>
    <t>日本選手権</t>
  </si>
  <si>
    <t>奈良市陸協記録会</t>
  </si>
  <si>
    <t>奈良記録会</t>
  </si>
  <si>
    <t>鴻ノ池</t>
  </si>
  <si>
    <t>奈良県陸協</t>
  </si>
  <si>
    <t>北和記録会</t>
  </si>
  <si>
    <t>和歌山県陸協</t>
  </si>
  <si>
    <t>レディース陸上</t>
  </si>
  <si>
    <t>万博ナイター記</t>
  </si>
  <si>
    <t>万博</t>
  </si>
  <si>
    <t>大阪府陸協</t>
  </si>
  <si>
    <t>ジュニア・オリンピック挑戦記録会</t>
  </si>
  <si>
    <t>ＪＯ挑戦記</t>
  </si>
  <si>
    <t>全国高校選抜</t>
  </si>
  <si>
    <t>********</t>
  </si>
  <si>
    <t>元旦競歩</t>
  </si>
  <si>
    <t>宮崎女子ﾛｰﾄﾞﾚｰｽ</t>
  </si>
  <si>
    <t>宮崎女子ﾛｰﾄﾞ</t>
  </si>
  <si>
    <t>宮崎</t>
  </si>
  <si>
    <t>日本選手権男子20K･女子10K競歩</t>
  </si>
  <si>
    <t>日本選手権競歩</t>
  </si>
  <si>
    <t>大阪国際女子ﾏﾗｿﾝ</t>
  </si>
  <si>
    <t>大阪国際女ﾏ</t>
  </si>
  <si>
    <t>大阪</t>
  </si>
  <si>
    <t>別大マラソン</t>
  </si>
  <si>
    <t>大分</t>
  </si>
  <si>
    <t>大分県陸協</t>
  </si>
  <si>
    <t>姫路城ロード</t>
  </si>
  <si>
    <t>姫路</t>
  </si>
  <si>
    <t>東京マラソン</t>
  </si>
  <si>
    <t>熊日30Kmロード</t>
  </si>
  <si>
    <t>熊本県陸協</t>
  </si>
  <si>
    <t>びわ湖マラソン</t>
  </si>
  <si>
    <t>大津</t>
  </si>
  <si>
    <t>名古屋ｳｨﾒﾝｽﾞﾏﾗｿﾝ</t>
  </si>
  <si>
    <t>実業団ﾊｰﾌﾏﾗｿﾝ</t>
  </si>
  <si>
    <t>中日豊橋マラソン</t>
  </si>
  <si>
    <t>中日マラソン</t>
  </si>
  <si>
    <t>豊橋</t>
  </si>
  <si>
    <t>豊田</t>
  </si>
  <si>
    <t>世界ｸﾞﾗﾝﾌﾟﾘﾌｧｲﾅﾙ</t>
  </si>
  <si>
    <t>世界GPﾌｧｲﾅﾙ</t>
  </si>
  <si>
    <t>まつえﾚﾃﾞｨｰｽﾊｰﾌ</t>
  </si>
  <si>
    <t>まつえﾚﾃﾞｨｰｽ</t>
  </si>
  <si>
    <t>日本学生ハーフマラソン</t>
  </si>
  <si>
    <t>日本学生ﾊｰﾌ</t>
  </si>
  <si>
    <t>立川</t>
  </si>
  <si>
    <t>長野県陸協</t>
  </si>
  <si>
    <t>宮城県陸協</t>
  </si>
  <si>
    <t>ｱｽﾚﾁｯｸｶｰﾆﾊﾞﾙ</t>
  </si>
  <si>
    <t>岐阜県陸協</t>
  </si>
  <si>
    <t>・国籍　日本：1(JPN)　日本を含む二重国籍：217(DUAL1)　回答なし：219(NOA)</t>
    <rPh sb="1" eb="3">
      <t>コクセキ</t>
    </rPh>
    <phoneticPr fontId="2"/>
  </si>
  <si>
    <t>佐賀県陸協</t>
  </si>
  <si>
    <t>東京陸協</t>
  </si>
  <si>
    <t>アジアＧＰ1</t>
  </si>
  <si>
    <t>中国</t>
  </si>
  <si>
    <t>アジアＧＰ2</t>
  </si>
  <si>
    <t>アジアＧＰ3</t>
  </si>
  <si>
    <t>アジアＧＰ4</t>
  </si>
  <si>
    <t>アジアＧＰ5</t>
  </si>
  <si>
    <t>アジアＧＰ6</t>
  </si>
  <si>
    <t>ユニバーシアード</t>
  </si>
  <si>
    <t>ﾕﾆﾊﾞｰｼｱｰﾄﾞ</t>
  </si>
  <si>
    <t>世界ユース</t>
  </si>
  <si>
    <t>フランス</t>
  </si>
  <si>
    <t>世界陸上</t>
  </si>
  <si>
    <t>韓国</t>
  </si>
  <si>
    <t>東アジア競技会</t>
  </si>
  <si>
    <t>香港</t>
  </si>
  <si>
    <t>アジア選手権</t>
  </si>
  <si>
    <t>世界室内選手権</t>
  </si>
  <si>
    <t>トルコ</t>
  </si>
  <si>
    <t>ユースオリンピック</t>
  </si>
  <si>
    <t>シンガポール</t>
  </si>
  <si>
    <t>広州</t>
  </si>
  <si>
    <t>アジア選手権ﾏﾗｿﾝ</t>
  </si>
  <si>
    <t>タイ</t>
  </si>
  <si>
    <t>３０００ｍ障害(914mm)</t>
  </si>
  <si>
    <t>３０００ｍ障害(762mm)</t>
  </si>
  <si>
    <t>ｼﾞｬﾍﾞﾘｯｸｽﾛｰ</t>
  </si>
  <si>
    <t>コンバインドＡ</t>
  </si>
  <si>
    <t>小ｺﾝﾊﾞｲﾝﾄﾞA走高跳</t>
  </si>
  <si>
    <t>ｺﾝﾊﾞｲﾝﾄﾞA走高跳</t>
  </si>
  <si>
    <t>コンバインドＢ</t>
  </si>
  <si>
    <t>小ｺﾝﾊﾞｲﾝﾄﾞB走幅跳</t>
  </si>
  <si>
    <t>ｺﾝﾊﾞｲﾝﾄﾞB走幅跳</t>
  </si>
  <si>
    <t>小ｺﾝﾊﾞｲﾝﾄﾞBｼﾞｬﾍﾞﾘｯｸﾎﾞｰﾙ投</t>
  </si>
  <si>
    <t>ｺﾝﾊﾞｲﾝﾄﾞBｼﾞｬﾍﾞﾘｯｸﾎﾞｰﾙ投</t>
  </si>
  <si>
    <t>男女</t>
  </si>
  <si>
    <t>・一旦入力したデータをドラッグ・アンド・ドロップや「切り取り－貼り付け」したりしないでください。</t>
    <rPh sb="1" eb="3">
      <t>イッタン</t>
    </rPh>
    <rPh sb="3" eb="5">
      <t>ニュウリョク</t>
    </rPh>
    <rPh sb="26" eb="27">
      <t>キ</t>
    </rPh>
    <rPh sb="28" eb="29">
      <t>ト</t>
    </rPh>
    <rPh sb="31" eb="32">
      <t>ハ</t>
    </rPh>
    <rPh sb="33" eb="34">
      <t>ツ</t>
    </rPh>
    <phoneticPr fontId="2"/>
  </si>
  <si>
    <t>生年月日
(年/月/日)</t>
    <rPh sb="6" eb="7">
      <t>ネン</t>
    </rPh>
    <rPh sb="8" eb="9">
      <t>ツキ</t>
    </rPh>
    <rPh sb="10" eb="11">
      <t>ヒ</t>
    </rPh>
    <phoneticPr fontId="2"/>
  </si>
  <si>
    <t>半角大文字</t>
    <rPh sb="0" eb="2">
      <t>ハンカク</t>
    </rPh>
    <rPh sb="2" eb="5">
      <t>オオモジ</t>
    </rPh>
    <phoneticPr fontId="2"/>
  </si>
  <si>
    <t>半角</t>
    <phoneticPr fontId="2"/>
  </si>
  <si>
    <t>英字表記姓</t>
    <rPh sb="0" eb="2">
      <t>エイジ</t>
    </rPh>
    <rPh sb="2" eb="4">
      <t>ヒョウキ</t>
    </rPh>
    <rPh sb="4" eb="5">
      <t>セイ</t>
    </rPh>
    <phoneticPr fontId="2"/>
  </si>
  <si>
    <t>英字表記名</t>
    <rPh sb="4" eb="5">
      <t>メイ</t>
    </rPh>
    <phoneticPr fontId="2"/>
  </si>
  <si>
    <t>・2019年度から陸連登録に英字表記と国籍情報が必須項目となりました。</t>
    <rPh sb="9" eb="10">
      <t>リク</t>
    </rPh>
    <rPh sb="10" eb="11">
      <t>レン</t>
    </rPh>
    <rPh sb="11" eb="13">
      <t>トウロク</t>
    </rPh>
    <phoneticPr fontId="2"/>
  </si>
  <si>
    <t>・英字表記　姓：半角英大文字（RIKUREN) 名：先頭のみ半角英大文字他は小文字(Taro)</t>
    <rPh sb="1" eb="3">
      <t>エイジ</t>
    </rPh>
    <rPh sb="3" eb="5">
      <t>ヒョウキ</t>
    </rPh>
    <phoneticPr fontId="2"/>
  </si>
  <si>
    <t>国籍一覧表</t>
    <rPh sb="0" eb="2">
      <t>コクセキ</t>
    </rPh>
    <rPh sb="2" eb="4">
      <t>イチラン</t>
    </rPh>
    <rPh sb="4" eb="5">
      <t>ヒョウ</t>
    </rPh>
    <phoneticPr fontId="2"/>
  </si>
  <si>
    <t>国番号</t>
  </si>
  <si>
    <t>国名</t>
  </si>
  <si>
    <t>国コード</t>
  </si>
  <si>
    <t>日本</t>
  </si>
  <si>
    <t>JPN</t>
  </si>
  <si>
    <t>アイスランド</t>
  </si>
  <si>
    <t>ISL</t>
  </si>
  <si>
    <t>アイルランド</t>
  </si>
  <si>
    <t>IRL</t>
  </si>
  <si>
    <t>アゼルバイジャン</t>
  </si>
  <si>
    <t>AZE</t>
  </si>
  <si>
    <t>アフガニスタン</t>
  </si>
  <si>
    <t>AFG</t>
  </si>
  <si>
    <t>アメリカ</t>
  </si>
  <si>
    <t>USA</t>
  </si>
  <si>
    <t>アラブ首長国連邦</t>
  </si>
  <si>
    <t>UAE</t>
  </si>
  <si>
    <t>アルジェリア</t>
  </si>
  <si>
    <t>ALG</t>
  </si>
  <si>
    <t>アルゼンチン</t>
  </si>
  <si>
    <t>ARG</t>
  </si>
  <si>
    <t>アルバ</t>
  </si>
  <si>
    <t>ARU</t>
  </si>
  <si>
    <t>アルバニア</t>
  </si>
  <si>
    <t>ALB</t>
  </si>
  <si>
    <t>アルメニア</t>
  </si>
  <si>
    <t>ARM</t>
  </si>
  <si>
    <t>アンギラ</t>
  </si>
  <si>
    <t>AIA</t>
  </si>
  <si>
    <t>アンゴラ</t>
  </si>
  <si>
    <t>ANG</t>
  </si>
  <si>
    <t>アンティグア・バーブーダ</t>
  </si>
  <si>
    <t>ANT</t>
  </si>
  <si>
    <t>アンドラ</t>
  </si>
  <si>
    <t>AND</t>
  </si>
  <si>
    <t>イエメン</t>
  </si>
  <si>
    <t>YEM</t>
  </si>
  <si>
    <t>イスラエル</t>
  </si>
  <si>
    <t>ISR</t>
  </si>
  <si>
    <t>イタリア</t>
  </si>
  <si>
    <t>ITA</t>
  </si>
  <si>
    <t>イラク</t>
  </si>
  <si>
    <t>IRQ</t>
  </si>
  <si>
    <t>イラン</t>
  </si>
  <si>
    <t>IRI</t>
  </si>
  <si>
    <t>インド</t>
  </si>
  <si>
    <t>IND</t>
  </si>
  <si>
    <t>インドネシア</t>
  </si>
  <si>
    <t>INA</t>
  </si>
  <si>
    <t>ウガンダ</t>
  </si>
  <si>
    <t>UGA</t>
  </si>
  <si>
    <t>ウクライナ</t>
  </si>
  <si>
    <t>UKR</t>
  </si>
  <si>
    <t>ウズベキスタン</t>
  </si>
  <si>
    <t>UZB</t>
  </si>
  <si>
    <t>ウルグアイ</t>
  </si>
  <si>
    <t>URU</t>
  </si>
  <si>
    <t>英領バージン諸島</t>
  </si>
  <si>
    <t>IVB</t>
  </si>
  <si>
    <t>エクアドル</t>
  </si>
  <si>
    <t>ECU</t>
  </si>
  <si>
    <t>エジプト</t>
  </si>
  <si>
    <t>EGY</t>
  </si>
  <si>
    <t>エストニア</t>
  </si>
  <si>
    <t>EST</t>
  </si>
  <si>
    <t>エチオピア</t>
  </si>
  <si>
    <t>ETH</t>
  </si>
  <si>
    <t>エリトリア</t>
  </si>
  <si>
    <t>ERI</t>
  </si>
  <si>
    <t>エルサルバドル</t>
  </si>
  <si>
    <t>ESA</t>
  </si>
  <si>
    <t>オーストラリア</t>
  </si>
  <si>
    <t>AUS</t>
  </si>
  <si>
    <t>オーストリア</t>
  </si>
  <si>
    <t>AUT</t>
  </si>
  <si>
    <t>オマーン</t>
  </si>
  <si>
    <t>OMA</t>
  </si>
  <si>
    <t>オランダ</t>
  </si>
  <si>
    <t>NED</t>
  </si>
  <si>
    <t>ガーナ</t>
  </si>
  <si>
    <t>GHA</t>
  </si>
  <si>
    <t>カボベルデ</t>
  </si>
  <si>
    <t>CPV</t>
  </si>
  <si>
    <t>ガイアナ</t>
  </si>
  <si>
    <t>GUY</t>
  </si>
  <si>
    <t>カザフスタン</t>
  </si>
  <si>
    <t>KAZ</t>
  </si>
  <si>
    <t>カタール</t>
  </si>
  <si>
    <t>QAT</t>
  </si>
  <si>
    <t>カナダ</t>
  </si>
  <si>
    <t>CAN</t>
  </si>
  <si>
    <t>ガボン</t>
  </si>
  <si>
    <t>GAB</t>
  </si>
  <si>
    <t>カメルーン</t>
  </si>
  <si>
    <t>CMR</t>
  </si>
  <si>
    <t>ガンビア</t>
  </si>
  <si>
    <t>GAM</t>
  </si>
  <si>
    <t>カンボジア</t>
  </si>
  <si>
    <t>CAM</t>
  </si>
  <si>
    <t>朝鮮民主主義人民共和国</t>
  </si>
  <si>
    <t>PRK</t>
  </si>
  <si>
    <t>北マリアナ諸島</t>
  </si>
  <si>
    <t>NMI</t>
  </si>
  <si>
    <t>ギニア</t>
  </si>
  <si>
    <t>GUI</t>
  </si>
  <si>
    <t>ギニアビサウ</t>
  </si>
  <si>
    <t>GBS</t>
  </si>
  <si>
    <t>キプロス</t>
  </si>
  <si>
    <t>CYP</t>
  </si>
  <si>
    <t>キューバ</t>
  </si>
  <si>
    <t>CUB</t>
  </si>
  <si>
    <t>ギリシャ</t>
  </si>
  <si>
    <t>GRE</t>
  </si>
  <si>
    <t>キリバス</t>
  </si>
  <si>
    <t>KIR</t>
  </si>
  <si>
    <t>キルギスタン</t>
  </si>
  <si>
    <t>KGZ</t>
  </si>
  <si>
    <t>グアテマラ</t>
  </si>
  <si>
    <t>GUA</t>
  </si>
  <si>
    <t>グアム</t>
  </si>
  <si>
    <t>GUM</t>
  </si>
  <si>
    <t>クウェート</t>
  </si>
  <si>
    <t>KUW</t>
  </si>
  <si>
    <t>クック諸島</t>
  </si>
  <si>
    <t>COK</t>
  </si>
  <si>
    <t>ジョージア</t>
  </si>
  <si>
    <t>GEO</t>
  </si>
  <si>
    <t>GBR</t>
  </si>
  <si>
    <t>グレナダ</t>
  </si>
  <si>
    <t>GRN</t>
  </si>
  <si>
    <t>クロアチア</t>
  </si>
  <si>
    <t>CRO</t>
  </si>
  <si>
    <t>ケイマン諸島</t>
  </si>
  <si>
    <t>CAY</t>
  </si>
  <si>
    <t>ニュージーランド</t>
  </si>
  <si>
    <t>NZL</t>
  </si>
  <si>
    <t>ネパール</t>
  </si>
  <si>
    <t>NEP</t>
  </si>
  <si>
    <t>ノーフォーク島</t>
  </si>
  <si>
    <t>NFI</t>
  </si>
  <si>
    <t>ノルウエー</t>
  </si>
  <si>
    <t>NOR</t>
  </si>
  <si>
    <t>バーレーン</t>
  </si>
  <si>
    <t>BRN</t>
  </si>
  <si>
    <t>ハイチ</t>
  </si>
  <si>
    <t>HAI</t>
  </si>
  <si>
    <t>パキスタン</t>
  </si>
  <si>
    <t>PAK</t>
  </si>
  <si>
    <t>バチカン市国</t>
  </si>
  <si>
    <t>VAT</t>
  </si>
  <si>
    <t>パナマ</t>
  </si>
  <si>
    <t>PAN</t>
  </si>
  <si>
    <t>半角英字大文字</t>
    <rPh sb="0" eb="2">
      <t>ハンカク</t>
    </rPh>
    <rPh sb="2" eb="4">
      <t>エイジ</t>
    </rPh>
    <rPh sb="4" eb="7">
      <t>オオモジ</t>
    </rPh>
    <phoneticPr fontId="2"/>
  </si>
  <si>
    <t>半角英字　先頭大文字　＋　小文字</t>
    <rPh sb="0" eb="2">
      <t>ハンカク</t>
    </rPh>
    <rPh sb="2" eb="4">
      <t>エイジ</t>
    </rPh>
    <rPh sb="5" eb="7">
      <t>セントウ</t>
    </rPh>
    <rPh sb="7" eb="10">
      <t>オオモジ</t>
    </rPh>
    <rPh sb="13" eb="16">
      <t>コモジ</t>
    </rPh>
    <phoneticPr fontId="2"/>
  </si>
  <si>
    <t>未入力は日本とみなします</t>
    <rPh sb="0" eb="3">
      <t>ミニュウリョク</t>
    </rPh>
    <rPh sb="4" eb="6">
      <t>ニホン</t>
    </rPh>
    <phoneticPr fontId="2"/>
  </si>
  <si>
    <t>クラブチーム所属で中高生の場合は
中1
高2
等</t>
    <rPh sb="6" eb="8">
      <t>ショゾク</t>
    </rPh>
    <rPh sb="9" eb="12">
      <t>チュウコウセイ</t>
    </rPh>
    <rPh sb="13" eb="15">
      <t>バアイ</t>
    </rPh>
    <rPh sb="17" eb="18">
      <t>チュウ</t>
    </rPh>
    <rPh sb="20" eb="21">
      <t>コウ</t>
    </rPh>
    <rPh sb="23" eb="24">
      <t>トウ</t>
    </rPh>
    <phoneticPr fontId="2"/>
  </si>
  <si>
    <t>クラブチーム所属で中高生の場合は学校名を記入してください</t>
    <rPh sb="6" eb="8">
      <t>ショゾク</t>
    </rPh>
    <rPh sb="9" eb="12">
      <t>チュウコウセイ</t>
    </rPh>
    <rPh sb="13" eb="15">
      <t>バアイ</t>
    </rPh>
    <rPh sb="16" eb="18">
      <t>ガッコウ</t>
    </rPh>
    <rPh sb="18" eb="19">
      <t>メイ</t>
    </rPh>
    <rPh sb="20" eb="22">
      <t>キニュウ</t>
    </rPh>
    <phoneticPr fontId="2"/>
  </si>
  <si>
    <t>yyyy/mm/dd</t>
  </si>
  <si>
    <t>半角数字および"/"
生年（西暦4桁）/月/日</t>
    <rPh sb="0" eb="2">
      <t>ハンカク</t>
    </rPh>
    <rPh sb="2" eb="4">
      <t>スウジ</t>
    </rPh>
    <phoneticPr fontId="2"/>
  </si>
  <si>
    <t>バヌアツ</t>
  </si>
  <si>
    <t>VAN</t>
  </si>
  <si>
    <t>バハマ</t>
  </si>
  <si>
    <t>BAH</t>
  </si>
  <si>
    <t>パプアニューギニア</t>
  </si>
  <si>
    <t>PNG</t>
  </si>
  <si>
    <t>バミューダ</t>
  </si>
  <si>
    <t>BER</t>
  </si>
  <si>
    <t>パラオ</t>
  </si>
  <si>
    <t>PLW</t>
  </si>
  <si>
    <t>パラグアイ</t>
  </si>
  <si>
    <t>PAR</t>
  </si>
  <si>
    <t>バルバドス</t>
  </si>
  <si>
    <t>BAR</t>
  </si>
  <si>
    <t>ハンガリー</t>
  </si>
  <si>
    <t>HUN</t>
  </si>
  <si>
    <t>バングラデシュ</t>
  </si>
  <si>
    <t>BAN</t>
  </si>
  <si>
    <t>東ティモール</t>
  </si>
  <si>
    <t>TLS</t>
  </si>
  <si>
    <t>フィジー</t>
  </si>
  <si>
    <t>FIJ</t>
  </si>
  <si>
    <t>フィリピン</t>
  </si>
  <si>
    <t>PHI</t>
  </si>
  <si>
    <t>フィンランド</t>
  </si>
  <si>
    <t>FIN</t>
  </si>
  <si>
    <t>ブータン</t>
  </si>
  <si>
    <t>BHU</t>
  </si>
  <si>
    <t>プエルトリコ</t>
  </si>
  <si>
    <t>PUR</t>
  </si>
  <si>
    <t>ブラジル</t>
  </si>
  <si>
    <t>BRA</t>
  </si>
  <si>
    <t>FRA</t>
  </si>
  <si>
    <t>仏領ポリネシア</t>
  </si>
  <si>
    <t>PYF</t>
  </si>
  <si>
    <t>ブルガリア</t>
  </si>
  <si>
    <t>BUL</t>
  </si>
  <si>
    <t>ブルキナファソ</t>
  </si>
  <si>
    <t>BUR</t>
  </si>
  <si>
    <t>ブルネイ</t>
  </si>
  <si>
    <t>BRU</t>
  </si>
  <si>
    <t>ブルンジ</t>
  </si>
  <si>
    <t>BDI</t>
  </si>
  <si>
    <t>米領サモア</t>
  </si>
  <si>
    <t>ASA</t>
  </si>
  <si>
    <t>米領バージン諸島</t>
  </si>
  <si>
    <t>ISV</t>
  </si>
  <si>
    <t>ベトナム</t>
  </si>
  <si>
    <t>VIE</t>
  </si>
  <si>
    <t>ベニン</t>
  </si>
  <si>
    <t>BEN</t>
  </si>
  <si>
    <t>ベネズエラ</t>
  </si>
  <si>
    <t>VEN</t>
  </si>
  <si>
    <t>ベラルーシ</t>
  </si>
  <si>
    <t>BLR</t>
  </si>
  <si>
    <t>ベリーズ</t>
  </si>
  <si>
    <t>BIZ</t>
  </si>
  <si>
    <t>ペルー</t>
  </si>
  <si>
    <t>PER</t>
  </si>
  <si>
    <t>ベルギー</t>
  </si>
  <si>
    <t>BEL</t>
  </si>
  <si>
    <t>ポーランド</t>
  </si>
  <si>
    <t>POL</t>
  </si>
  <si>
    <t>ボスニア・ヘルツェゴビナ</t>
  </si>
  <si>
    <t>BIH</t>
  </si>
  <si>
    <t>ボツワナ</t>
  </si>
  <si>
    <t>BOT</t>
  </si>
  <si>
    <t>ケニア</t>
  </si>
  <si>
    <t>KEN</t>
  </si>
  <si>
    <t>コートジボアール</t>
  </si>
  <si>
    <t>CIV</t>
  </si>
  <si>
    <t>コスタリカ</t>
  </si>
  <si>
    <t>CRC</t>
  </si>
  <si>
    <t>コモロ</t>
  </si>
  <si>
    <t>COM</t>
  </si>
  <si>
    <t>コロンビア</t>
  </si>
  <si>
    <t>COL</t>
  </si>
  <si>
    <t>コンゴ</t>
  </si>
  <si>
    <t>CGO</t>
  </si>
  <si>
    <t>コンゴ民主共和国</t>
  </si>
  <si>
    <t>COD</t>
  </si>
  <si>
    <t>サウジアラビア</t>
  </si>
  <si>
    <t>KSA</t>
  </si>
  <si>
    <t>サモア</t>
  </si>
  <si>
    <t>SAM</t>
  </si>
  <si>
    <t>サントメプリンシペ</t>
  </si>
  <si>
    <t>STP</t>
  </si>
  <si>
    <t>ザンビア</t>
  </si>
  <si>
    <t>ZAM</t>
  </si>
  <si>
    <t>サンマリノ</t>
  </si>
  <si>
    <t>SMR</t>
  </si>
  <si>
    <t>シエラレオネ</t>
  </si>
  <si>
    <t>SLE</t>
  </si>
  <si>
    <t>ジブチ</t>
  </si>
  <si>
    <t>DJI</t>
  </si>
  <si>
    <t>ジブラルタル</t>
  </si>
  <si>
    <t>GIB</t>
  </si>
  <si>
    <t>ジャマイカ</t>
  </si>
  <si>
    <t>JAM</t>
  </si>
  <si>
    <t>シリア</t>
  </si>
  <si>
    <t>SYR</t>
  </si>
  <si>
    <t>SGP</t>
  </si>
  <si>
    <t>ジンバブエ</t>
  </si>
  <si>
    <t>ZIM</t>
  </si>
  <si>
    <t>スイス</t>
  </si>
  <si>
    <t>SUI</t>
  </si>
  <si>
    <t>スウェーデン</t>
  </si>
  <si>
    <t>SWE</t>
  </si>
  <si>
    <t>スーダン</t>
  </si>
  <si>
    <t>SUD</t>
  </si>
  <si>
    <t>スペイン</t>
  </si>
  <si>
    <t>ESP</t>
  </si>
  <si>
    <t>スリナム</t>
  </si>
  <si>
    <t>SUR</t>
  </si>
  <si>
    <t>スリランカ</t>
  </si>
  <si>
    <t>SRI</t>
  </si>
  <si>
    <t>スロバキア</t>
  </si>
  <si>
    <t>SVK</t>
  </si>
  <si>
    <t>スロベニア</t>
  </si>
  <si>
    <t>SLO</t>
  </si>
  <si>
    <t>スワジランド</t>
  </si>
  <si>
    <t>SWZ</t>
  </si>
  <si>
    <t>パレスチナ</t>
  </si>
  <si>
    <t>PLE</t>
  </si>
  <si>
    <t>セーシェル</t>
  </si>
  <si>
    <t>SEY</t>
  </si>
  <si>
    <t>赤道ギニア</t>
  </si>
  <si>
    <t>GEQ</t>
  </si>
  <si>
    <t>セネガル</t>
  </si>
  <si>
    <t>SEN</t>
  </si>
  <si>
    <t>セルビア</t>
  </si>
  <si>
    <t>SRB</t>
  </si>
  <si>
    <t>セントクリストファーネビス</t>
  </si>
  <si>
    <t>SKN</t>
  </si>
  <si>
    <t>セントビンセント</t>
  </si>
  <si>
    <t>VIN</t>
  </si>
  <si>
    <t>セントルシア</t>
  </si>
  <si>
    <t>LCA</t>
  </si>
  <si>
    <t>ソマリア</t>
  </si>
  <si>
    <t>SOM</t>
  </si>
  <si>
    <t>ソロモン諸島</t>
  </si>
  <si>
    <t>SOL</t>
  </si>
  <si>
    <t>タークス・カイコス諸島</t>
  </si>
  <si>
    <t>TKS</t>
  </si>
  <si>
    <t>THA</t>
  </si>
  <si>
    <t>KOR</t>
  </si>
  <si>
    <t>チャイニーズ　タイペイ</t>
  </si>
  <si>
    <t>TPE</t>
  </si>
  <si>
    <t>タジキスタン</t>
  </si>
  <si>
    <t>TJK</t>
  </si>
  <si>
    <t>タンザニア</t>
  </si>
  <si>
    <t>TAN</t>
  </si>
  <si>
    <t>チェコ</t>
  </si>
  <si>
    <t>CZE</t>
  </si>
  <si>
    <t>チャド</t>
  </si>
  <si>
    <t>CHA</t>
  </si>
  <si>
    <t>中央アフリカ</t>
  </si>
  <si>
    <t>CAF</t>
  </si>
  <si>
    <t>CHN</t>
  </si>
  <si>
    <t>チュニジア</t>
  </si>
  <si>
    <t>TUN</t>
  </si>
  <si>
    <t>チリ</t>
  </si>
  <si>
    <t>CHI</t>
  </si>
  <si>
    <t>ツバル</t>
  </si>
  <si>
    <t>TUV</t>
  </si>
  <si>
    <t>デンマーク</t>
  </si>
  <si>
    <t>DEN</t>
  </si>
  <si>
    <t>ドイツ</t>
  </si>
  <si>
    <t>GER</t>
  </si>
  <si>
    <t>トーゴ</t>
  </si>
  <si>
    <t>TOG</t>
  </si>
  <si>
    <t>ドミニカ共和国</t>
  </si>
  <si>
    <t>DOM</t>
  </si>
  <si>
    <t>ドミニカ</t>
  </si>
  <si>
    <t>DMA</t>
  </si>
  <si>
    <t>トリニダード・トバゴ</t>
  </si>
  <si>
    <t>TTO</t>
  </si>
  <si>
    <t>トルクメニスタン</t>
  </si>
  <si>
    <t>TKM</t>
  </si>
  <si>
    <t>TUR</t>
  </si>
  <si>
    <t>トンガ</t>
  </si>
  <si>
    <t>TGA</t>
  </si>
  <si>
    <t>ナイジェリア</t>
  </si>
  <si>
    <t>NGR</t>
  </si>
  <si>
    <t>ナウル</t>
  </si>
  <si>
    <t>NRU</t>
  </si>
  <si>
    <t>ナミビア</t>
  </si>
  <si>
    <t>NAM</t>
  </si>
  <si>
    <t>ニウエ</t>
  </si>
  <si>
    <t>NIU</t>
  </si>
  <si>
    <t>ニカラグア</t>
  </si>
  <si>
    <t>NCA</t>
  </si>
  <si>
    <t>ニジェール</t>
  </si>
  <si>
    <t>NIG</t>
  </si>
  <si>
    <t>ヨルダン</t>
  </si>
  <si>
    <t>JOR</t>
  </si>
  <si>
    <t>ラオス</t>
  </si>
  <si>
    <t>LAO</t>
  </si>
  <si>
    <t>ボリビア</t>
  </si>
  <si>
    <t>BOL</t>
  </si>
  <si>
    <t>ポルトガル</t>
  </si>
  <si>
    <t>POR</t>
  </si>
  <si>
    <t>中国・香港</t>
  </si>
  <si>
    <t>HKG</t>
  </si>
  <si>
    <t>ホンジュラス</t>
  </si>
  <si>
    <t>HON</t>
  </si>
  <si>
    <t>マーシャル諸島</t>
  </si>
  <si>
    <t>MHL</t>
  </si>
  <si>
    <t>マカオ</t>
  </si>
  <si>
    <t>MAC</t>
  </si>
  <si>
    <t>マケドニア</t>
  </si>
  <si>
    <t>MKD</t>
  </si>
  <si>
    <t>マダガスカル</t>
  </si>
  <si>
    <t>MAD</t>
  </si>
  <si>
    <t>マラウイ</t>
  </si>
  <si>
    <t>MAW</t>
  </si>
  <si>
    <t>マリ</t>
  </si>
  <si>
    <t>MLI</t>
  </si>
  <si>
    <t>マルタ</t>
  </si>
  <si>
    <t>MLT</t>
  </si>
  <si>
    <t>マレーシア</t>
  </si>
  <si>
    <t>MAS</t>
  </si>
  <si>
    <t>ミクロネシア連邦</t>
  </si>
  <si>
    <t>FSM</t>
  </si>
  <si>
    <t>南アフリカ</t>
  </si>
  <si>
    <t>RSA</t>
  </si>
  <si>
    <t>南スーダン</t>
  </si>
  <si>
    <t>SSD</t>
  </si>
  <si>
    <t>ミャンマー</t>
  </si>
  <si>
    <t>MYA</t>
  </si>
  <si>
    <t>メキシコ</t>
  </si>
  <si>
    <t>MEX</t>
  </si>
  <si>
    <t>モーリシャス</t>
  </si>
  <si>
    <t>MRI</t>
  </si>
  <si>
    <t>モーリタニア</t>
  </si>
  <si>
    <t>MTN</t>
  </si>
  <si>
    <t>モザンビーク</t>
  </si>
  <si>
    <t>MOZ</t>
  </si>
  <si>
    <t>モナコ</t>
  </si>
  <si>
    <t>MON</t>
  </si>
  <si>
    <t>モルディブ</t>
  </si>
  <si>
    <t>MDV</t>
  </si>
  <si>
    <t>モルドバ</t>
  </si>
  <si>
    <t>MDA</t>
  </si>
  <si>
    <t>モロッコ</t>
  </si>
  <si>
    <t>MAR</t>
  </si>
  <si>
    <t>モンゴル</t>
  </si>
  <si>
    <t>MGL</t>
  </si>
  <si>
    <t>モンテネグロ</t>
  </si>
  <si>
    <t>MNE</t>
  </si>
  <si>
    <t>モントセラト</t>
  </si>
  <si>
    <t>MNT</t>
  </si>
  <si>
    <t>ラトビア</t>
  </si>
  <si>
    <t>LAT</t>
  </si>
  <si>
    <t>リトアニア</t>
  </si>
  <si>
    <t>LTU</t>
  </si>
  <si>
    <t>リビア</t>
  </si>
  <si>
    <t>LBA</t>
  </si>
  <si>
    <t>リヒテンシュタイン</t>
  </si>
  <si>
    <t>LIE</t>
  </si>
  <si>
    <t>リベリア</t>
  </si>
  <si>
    <t>LBR</t>
  </si>
  <si>
    <t>ルーマニア</t>
  </si>
  <si>
    <t>ROU</t>
  </si>
  <si>
    <t>ルクセンブルグ</t>
  </si>
  <si>
    <t>LUX</t>
  </si>
  <si>
    <t>ルワンダ</t>
  </si>
  <si>
    <t>RWA</t>
  </si>
  <si>
    <t>レソト</t>
  </si>
  <si>
    <t>LES</t>
  </si>
  <si>
    <t>レバノン</t>
  </si>
  <si>
    <t>LBN</t>
  </si>
  <si>
    <t>ロシア</t>
  </si>
  <si>
    <t>RUS</t>
  </si>
  <si>
    <t>コソボ</t>
  </si>
  <si>
    <t>KOS</t>
  </si>
  <si>
    <t>日本含む二重国籍　</t>
  </si>
  <si>
    <t>DUAL1</t>
  </si>
  <si>
    <t>日本含まない二重国籍</t>
  </si>
  <si>
    <t>DUAL2</t>
  </si>
  <si>
    <t>回答なし</t>
  </si>
  <si>
    <t>NOA</t>
  </si>
  <si>
    <t>※日本より以下は五十音順です。</t>
    <phoneticPr fontId="2"/>
  </si>
  <si>
    <t>※日本を含む二重国籍：217　回答なし：219　未入力は日本とみなします。</t>
    <phoneticPr fontId="2"/>
  </si>
  <si>
    <t>半角数字</t>
    <rPh sb="2" eb="3">
      <t>スウ</t>
    </rPh>
    <phoneticPr fontId="2"/>
  </si>
  <si>
    <t>英字表記</t>
    <rPh sb="0" eb="2">
      <t>エイジ</t>
    </rPh>
    <rPh sb="2" eb="4">
      <t>ヒョウキ</t>
    </rPh>
    <phoneticPr fontId="2"/>
  </si>
  <si>
    <r>
      <t xml:space="preserve">国番号
</t>
    </r>
    <r>
      <rPr>
        <sz val="6"/>
        <rFont val="ＭＳ 明朝"/>
        <family val="1"/>
        <charset val="128"/>
      </rPr>
      <t>(未入力:日本)</t>
    </r>
    <rPh sb="0" eb="1">
      <t>クニ</t>
    </rPh>
    <rPh sb="1" eb="3">
      <t>バンゴウ</t>
    </rPh>
    <rPh sb="9" eb="11">
      <t>ニホン</t>
    </rPh>
    <phoneticPr fontId="2"/>
  </si>
  <si>
    <t>国籍</t>
    <rPh sb="0" eb="2">
      <t>コクセキ</t>
    </rPh>
    <phoneticPr fontId="2"/>
  </si>
  <si>
    <t>先頭半角大文字
+半角小文字</t>
    <phoneticPr fontId="2"/>
  </si>
  <si>
    <t>性別番号</t>
  </si>
  <si>
    <t>姓</t>
  </si>
  <si>
    <t>姓2</t>
  </si>
  <si>
    <t>**</t>
  </si>
  <si>
    <t>男女混合</t>
  </si>
  <si>
    <t>男女個人</t>
    <rPh sb="0" eb="2">
      <t>ダンジョ</t>
    </rPh>
    <rPh sb="2" eb="4">
      <t>コジン</t>
    </rPh>
    <phoneticPr fontId="2"/>
  </si>
  <si>
    <t>No.</t>
    <phoneticPr fontId="2"/>
  </si>
  <si>
    <t>顧問(部長･監督･校長)名</t>
    <rPh sb="0" eb="2">
      <t>コモン</t>
    </rPh>
    <rPh sb="3" eb="5">
      <t>ブチョウ</t>
    </rPh>
    <rPh sb="6" eb="8">
      <t>カントク</t>
    </rPh>
    <rPh sb="9" eb="11">
      <t>コウチョウ</t>
    </rPh>
    <rPh sb="12" eb="13">
      <t>メイ</t>
    </rPh>
    <phoneticPr fontId="2"/>
  </si>
  <si>
    <t>ＡＢＣ共通</t>
    <rPh sb="3" eb="5">
      <t>キョウツウ</t>
    </rPh>
    <phoneticPr fontId="2"/>
  </si>
  <si>
    <t>ＢＣ共通</t>
    <rPh sb="2" eb="4">
      <t>キョウツウ</t>
    </rPh>
    <phoneticPr fontId="2"/>
  </si>
  <si>
    <t>登録番号</t>
  </si>
  <si>
    <t>競技者名</t>
  </si>
  <si>
    <t>所属名</t>
  </si>
  <si>
    <t>種別</t>
    <rPh sb="0" eb="2">
      <t>シュベツ</t>
    </rPh>
    <phoneticPr fontId="2"/>
  </si>
  <si>
    <t>種目</t>
    <rPh sb="0" eb="2">
      <t>シュモク</t>
    </rPh>
    <phoneticPr fontId="2"/>
  </si>
  <si>
    <t>学年</t>
    <rPh sb="0" eb="2">
      <t>ガクネン</t>
    </rPh>
    <phoneticPr fontId="2"/>
  </si>
  <si>
    <t>種目ｺｰﾄﾞ</t>
  </si>
  <si>
    <t>種目番号</t>
  </si>
  <si>
    <t>種目番号</t>
    <rPh sb="0" eb="2">
      <t>シュモク</t>
    </rPh>
    <phoneticPr fontId="2"/>
  </si>
  <si>
    <t>他登録府県</t>
    <rPh sb="0" eb="1">
      <t>タ</t>
    </rPh>
    <rPh sb="1" eb="3">
      <t>トウロク</t>
    </rPh>
    <phoneticPr fontId="2"/>
  </si>
  <si>
    <t>連番</t>
    <rPh sb="0" eb="2">
      <t>レンバン</t>
    </rPh>
    <phoneticPr fontId="2"/>
  </si>
  <si>
    <t>記録</t>
    <phoneticPr fontId="2"/>
  </si>
  <si>
    <t>エントリー元データ　個人</t>
    <rPh sb="5" eb="6">
      <t>モト</t>
    </rPh>
    <rPh sb="10" eb="12">
      <t>コジン</t>
    </rPh>
    <phoneticPr fontId="2"/>
  </si>
  <si>
    <t>種目名</t>
  </si>
  <si>
    <t>種目名</t>
    <phoneticPr fontId="2"/>
  </si>
  <si>
    <t>種目コード</t>
  </si>
  <si>
    <t>備考</t>
  </si>
  <si>
    <t>001</t>
  </si>
  <si>
    <t>002</t>
  </si>
  <si>
    <t>003</t>
  </si>
  <si>
    <t>004</t>
  </si>
  <si>
    <t>005</t>
  </si>
  <si>
    <t>006</t>
  </si>
  <si>
    <t>007</t>
  </si>
  <si>
    <t>008</t>
  </si>
  <si>
    <t>009</t>
  </si>
  <si>
    <t>010</t>
  </si>
  <si>
    <t>011</t>
  </si>
  <si>
    <t>012</t>
  </si>
  <si>
    <t>10000m</t>
  </si>
  <si>
    <t>013</t>
  </si>
  <si>
    <t>15000m</t>
  </si>
  <si>
    <t>014</t>
  </si>
  <si>
    <t>20000m</t>
  </si>
  <si>
    <t>015</t>
  </si>
  <si>
    <t>25000m</t>
  </si>
  <si>
    <t>016</t>
  </si>
  <si>
    <t>30000m</t>
  </si>
  <si>
    <t>017</t>
  </si>
  <si>
    <t>１時間走</t>
  </si>
  <si>
    <t>018</t>
  </si>
  <si>
    <t>１マイル</t>
  </si>
  <si>
    <t>019</t>
  </si>
  <si>
    <t>２マイル</t>
  </si>
  <si>
    <t>032</t>
  </si>
  <si>
    <t>033</t>
  </si>
  <si>
    <t>034</t>
  </si>
  <si>
    <t>037</t>
  </si>
  <si>
    <t>042</t>
  </si>
  <si>
    <t>044</t>
  </si>
  <si>
    <t>046</t>
  </si>
  <si>
    <t>051</t>
  </si>
  <si>
    <t>052</t>
  </si>
  <si>
    <t>053</t>
  </si>
  <si>
    <t>061</t>
  </si>
  <si>
    <t>062</t>
  </si>
  <si>
    <t>10000m競歩</t>
  </si>
  <si>
    <t>063</t>
  </si>
  <si>
    <t>20000m競歩</t>
  </si>
  <si>
    <t>064</t>
  </si>
  <si>
    <t>30000m競歩</t>
  </si>
  <si>
    <t>065</t>
  </si>
  <si>
    <t>50000m競歩</t>
  </si>
  <si>
    <t>066</t>
  </si>
  <si>
    <t>２時間競歩</t>
  </si>
  <si>
    <t>3000m競歩</t>
  </si>
  <si>
    <t>071</t>
  </si>
  <si>
    <t>走高跳</t>
  </si>
  <si>
    <t>072</t>
  </si>
  <si>
    <t>棒高跳</t>
  </si>
  <si>
    <t>073</t>
  </si>
  <si>
    <t>走幅跳</t>
  </si>
  <si>
    <t>074</t>
  </si>
  <si>
    <t>三段跳</t>
  </si>
  <si>
    <t>080</t>
  </si>
  <si>
    <t>081</t>
  </si>
  <si>
    <t>082</t>
  </si>
  <si>
    <t>083</t>
  </si>
  <si>
    <t>084</t>
  </si>
  <si>
    <t>085</t>
  </si>
  <si>
    <t>086</t>
  </si>
  <si>
    <t>087</t>
  </si>
  <si>
    <t>088</t>
  </si>
  <si>
    <t>089</t>
  </si>
  <si>
    <t>090</t>
  </si>
  <si>
    <t>091</t>
  </si>
  <si>
    <t>092</t>
  </si>
  <si>
    <t>093</t>
  </si>
  <si>
    <t>094</t>
  </si>
  <si>
    <t>102</t>
  </si>
  <si>
    <t>103</t>
  </si>
  <si>
    <t>104</t>
  </si>
  <si>
    <t>女子駅伝中長競技会</t>
  </si>
  <si>
    <t>中男１００ｍＨ(83.8cm_8.50m)</t>
  </si>
  <si>
    <t>１００ｍＨ(83.8cm_8.5m)</t>
  </si>
  <si>
    <t>100mH(83.8cm_8.5m)</t>
  </si>
  <si>
    <t>中男１１０ｍＹＨ(91.4cm_9.14m)</t>
  </si>
  <si>
    <t>１１０ｍＵ18Ｈ(91.4cm_9.14m)</t>
  </si>
  <si>
    <t>110mU18H(91.4cm_9.14m)</t>
  </si>
  <si>
    <t>高男１１０ｍＪＨ(99.1cm_9.14m)</t>
  </si>
  <si>
    <t>１１０ｍＵ20Ｈ(99.1cm_9.14m)</t>
  </si>
  <si>
    <t>110mU20H(99.1cm_9.14m)</t>
  </si>
  <si>
    <t>男１１０ｍＨ(106.7cm_9.14m)</t>
  </si>
  <si>
    <t>１１０ｍＨ(106.7cm_9.14m)</t>
  </si>
  <si>
    <t>110mH(106.7cm_9.14m)</t>
  </si>
  <si>
    <t>男一般</t>
    <rPh sb="1" eb="3">
      <t>イッパン</t>
    </rPh>
    <phoneticPr fontId="2"/>
  </si>
  <si>
    <t>２００ｍＨ(76.2cm_18.29m)</t>
  </si>
  <si>
    <t>200mH(76.2cm_18.29m)</t>
  </si>
  <si>
    <t>男４００ｍＨ(76.2cm_35.0m)</t>
  </si>
  <si>
    <t>４００ｍＨ(76.2cm_35.0m)</t>
  </si>
  <si>
    <t>400mH(76.2cm_35.0m)</t>
  </si>
  <si>
    <t>男４００ｍＨ(91.4cm_35.0m)</t>
    <rPh sb="0" eb="1">
      <t>ダン</t>
    </rPh>
    <phoneticPr fontId="2"/>
  </si>
  <si>
    <t>４００ｍＨ(91.4cm_35.0m)</t>
  </si>
  <si>
    <t>400mH(91.4cm_35.0m)</t>
  </si>
  <si>
    <t>男一般_U20</t>
    <rPh sb="0" eb="1">
      <t>ダン</t>
    </rPh>
    <rPh sb="1" eb="3">
      <t>イッパン</t>
    </rPh>
    <phoneticPr fontId="2"/>
  </si>
  <si>
    <t>男３００ｍＨ(91.4cm_35.0m)</t>
  </si>
  <si>
    <t>３００ｍＨ(91.4cm_35.0m)</t>
  </si>
  <si>
    <t>300mU20H(91.4cm_35.0m)</t>
  </si>
  <si>
    <t>U20(男)</t>
  </si>
  <si>
    <t>男３００ｍＨ(83.8cm_35.0m)</t>
  </si>
  <si>
    <t>039</t>
  </si>
  <si>
    <t>３００ｍＨ(83.8cm_35.0m)</t>
  </si>
  <si>
    <t>300mU18H(83.8cm_35.0m)</t>
  </si>
  <si>
    <t>女８０ｍＨ(76.2cm_8.00m)</t>
  </si>
  <si>
    <t>８０ｍＨ(76.2cm_8.0m)</t>
  </si>
  <si>
    <t>80mH(76.2cm_8.0m)</t>
  </si>
  <si>
    <t>中女１００ｍＭＨ(76.2cm_8.00m)</t>
  </si>
  <si>
    <t>女１００ｍＹＨ(76.2cm_8.50m)</t>
  </si>
  <si>
    <t>１００ｍＵ18Ｈ(76.2cm_8.5m)</t>
  </si>
  <si>
    <t>100mU18H(76.2cm_8.5m)</t>
  </si>
  <si>
    <t>女１００ｍＨ(83.8cm_8.50m)</t>
  </si>
  <si>
    <t>女一般_U20</t>
    <rPh sb="1" eb="3">
      <t>イッパン</t>
    </rPh>
    <phoneticPr fontId="2"/>
  </si>
  <si>
    <t>２００ｍＨ(68.6cm_35.0m)</t>
  </si>
  <si>
    <t>200mH(68.6cm_35.0m)</t>
  </si>
  <si>
    <t>女４００ｍＨ(76.2cm_35.0m)</t>
  </si>
  <si>
    <t>女一般_U20</t>
  </si>
  <si>
    <t>３００ｍＨ(76.2cm_35.0m)</t>
  </si>
  <si>
    <t>300mH(76.2cm_35.0m)</t>
  </si>
  <si>
    <t>２０００ｍ障害(914mm)</t>
  </si>
  <si>
    <t>2000m障害(762mm)</t>
  </si>
  <si>
    <t>２０００ｍ障害(762mm)</t>
  </si>
  <si>
    <t>3000m障害(762mm)</t>
  </si>
  <si>
    <t>男</t>
    <rPh sb="0" eb="1">
      <t>ダン</t>
    </rPh>
    <phoneticPr fontId="2"/>
  </si>
  <si>
    <t>女</t>
    <rPh sb="0" eb="1">
      <t>ジョ</t>
    </rPh>
    <phoneticPr fontId="2"/>
  </si>
  <si>
    <t>四段跳</t>
    <rPh sb="0" eb="1">
      <t>４</t>
    </rPh>
    <phoneticPr fontId="2"/>
  </si>
  <si>
    <t>立幅跳</t>
    <rPh sb="0" eb="1">
      <t>タチ</t>
    </rPh>
    <rPh sb="1" eb="2">
      <t>ハバ</t>
    </rPh>
    <phoneticPr fontId="2"/>
  </si>
  <si>
    <t>男中Y砲丸投(5.000kg)</t>
    <rPh sb="1" eb="2">
      <t>チュウ</t>
    </rPh>
    <phoneticPr fontId="2"/>
  </si>
  <si>
    <t>女中男円盤投(1.000kg)</t>
    <rPh sb="1" eb="2">
      <t>チュウ</t>
    </rPh>
    <rPh sb="2" eb="3">
      <t>ダン</t>
    </rPh>
    <phoneticPr fontId="2"/>
  </si>
  <si>
    <t>男高Jrハンマー投(6.000kg)</t>
    <rPh sb="1" eb="2">
      <t>コウ</t>
    </rPh>
    <phoneticPr fontId="2"/>
  </si>
  <si>
    <t>男中Y円盤投(1.500kg)</t>
    <rPh sb="1" eb="2">
      <t>チュウ</t>
    </rPh>
    <phoneticPr fontId="2"/>
  </si>
  <si>
    <t>ジャベリックボール投</t>
    <rPh sb="9" eb="10">
      <t>ナ</t>
    </rPh>
    <phoneticPr fontId="2"/>
  </si>
  <si>
    <t>ｼﾞｬﾍﾞﾘｯｸﾎﾞｰﾙ投</t>
    <rPh sb="12" eb="13">
      <t>ナ</t>
    </rPh>
    <phoneticPr fontId="2"/>
  </si>
  <si>
    <t>男子</t>
    <rPh sb="0" eb="2">
      <t>ダンシ</t>
    </rPh>
    <phoneticPr fontId="2"/>
  </si>
  <si>
    <t>男４種競技１１０ｍＨ</t>
    <rPh sb="0" eb="1">
      <t>オトコ</t>
    </rPh>
    <phoneticPr fontId="2"/>
  </si>
  <si>
    <t>四種110mH</t>
    <rPh sb="0" eb="1">
      <t>4</t>
    </rPh>
    <phoneticPr fontId="2"/>
  </si>
  <si>
    <t>女子</t>
    <rPh sb="0" eb="2">
      <t>ジョシ</t>
    </rPh>
    <phoneticPr fontId="2"/>
  </si>
  <si>
    <t>小コンバインドＡ総合得点</t>
    <rPh sb="0" eb="1">
      <t>ショウ</t>
    </rPh>
    <phoneticPr fontId="2"/>
  </si>
  <si>
    <t>215</t>
  </si>
  <si>
    <t>小学生男女</t>
    <rPh sb="0" eb="3">
      <t>ショウガクセイ</t>
    </rPh>
    <rPh sb="3" eb="5">
      <t>ダンジョ</t>
    </rPh>
    <phoneticPr fontId="2"/>
  </si>
  <si>
    <t>小ｺﾝﾊﾞｲﾝﾄﾞA８０ｍＨ(70.0cm_7.0m)</t>
    <rPh sb="0" eb="1">
      <t>ショウ</t>
    </rPh>
    <phoneticPr fontId="2"/>
  </si>
  <si>
    <t>429215</t>
  </si>
  <si>
    <t>ｺﾝﾊﾞｲﾝﾄﾞA８０ｍＨ(70.0cm_7.0m)</t>
  </si>
  <si>
    <t>ｺﾝﾊﾞｲﾝﾄﾞA80mH(70.0cm_7.0m)</t>
  </si>
  <si>
    <t>598215</t>
  </si>
  <si>
    <t>小コンバインドＢ総合得点</t>
    <rPh sb="0" eb="1">
      <t>ショウ</t>
    </rPh>
    <phoneticPr fontId="2"/>
  </si>
  <si>
    <t>220</t>
  </si>
  <si>
    <t>073220</t>
  </si>
  <si>
    <t>494220</t>
  </si>
  <si>
    <t>５０ｍ</t>
  </si>
  <si>
    <t>50m</t>
  </si>
  <si>
    <t>６０ｍＨ(60.0cm_6.0m)</t>
  </si>
  <si>
    <t>60mH(60.0cm_6.0m)</t>
  </si>
  <si>
    <t>小</t>
    <rPh sb="0" eb="1">
      <t>ショウ</t>
    </rPh>
    <phoneticPr fontId="2"/>
  </si>
  <si>
    <t>８０ｍＨ(70.0cm_7.0m)</t>
  </si>
  <si>
    <t>80mH(70.0cm_7.0m)</t>
  </si>
  <si>
    <t>二段跳</t>
    <rPh sb="0" eb="1">
      <t>２</t>
    </rPh>
    <phoneticPr fontId="2"/>
  </si>
  <si>
    <t>473</t>
  </si>
  <si>
    <t>474</t>
  </si>
  <si>
    <t>478</t>
  </si>
  <si>
    <t>立三段跳</t>
    <rPh sb="0" eb="1">
      <t>タチ</t>
    </rPh>
    <rPh sb="1" eb="2">
      <t>３</t>
    </rPh>
    <phoneticPr fontId="2"/>
  </si>
  <si>
    <t>479</t>
  </si>
  <si>
    <t>494</t>
  </si>
  <si>
    <t>ソフトボール投</t>
    <rPh sb="6" eb="7">
      <t>ナ</t>
    </rPh>
    <phoneticPr fontId="2"/>
  </si>
  <si>
    <t>495</t>
  </si>
  <si>
    <t>ｿﾌﾄﾎﾞｰﾙ投</t>
    <rPh sb="7" eb="8">
      <t>ナ</t>
    </rPh>
    <phoneticPr fontId="2"/>
  </si>
  <si>
    <t>ハンドボール投</t>
    <rPh sb="6" eb="7">
      <t>ナ</t>
    </rPh>
    <phoneticPr fontId="2"/>
  </si>
  <si>
    <t>496</t>
  </si>
  <si>
    <t>ﾊﾝﾄﾞﾎﾞｰﾙ投</t>
    <rPh sb="8" eb="9">
      <t>ナ</t>
    </rPh>
    <phoneticPr fontId="2"/>
  </si>
  <si>
    <t>ビーンバッグ投</t>
    <rPh sb="6" eb="7">
      <t>ナ</t>
    </rPh>
    <phoneticPr fontId="2"/>
  </si>
  <si>
    <t>497</t>
  </si>
  <si>
    <t>ﾋﾞｰﾝﾊﾞｯｸﾞ投</t>
    <rPh sb="9" eb="10">
      <t>ナ</t>
    </rPh>
    <phoneticPr fontId="2"/>
  </si>
  <si>
    <t>こん棒投</t>
    <rPh sb="2" eb="3">
      <t>ボウ</t>
    </rPh>
    <rPh sb="3" eb="4">
      <t>ナ</t>
    </rPh>
    <phoneticPr fontId="2"/>
  </si>
  <si>
    <t>498</t>
  </si>
  <si>
    <t>ｺﾝﾎﾞｳ投</t>
    <rPh sb="5" eb="6">
      <t>ナ</t>
    </rPh>
    <phoneticPr fontId="2"/>
  </si>
  <si>
    <t>ヴォーテックス投</t>
  </si>
  <si>
    <t>499</t>
  </si>
  <si>
    <t>ｳﾞｫｰﾃｯｸｽ投</t>
  </si>
  <si>
    <t>走高跳(試技2回)</t>
  </si>
  <si>
    <t>598</t>
  </si>
  <si>
    <t>棒高跳(試技2回)</t>
    <rPh sb="0" eb="1">
      <t>ボウ</t>
    </rPh>
    <phoneticPr fontId="2"/>
  </si>
  <si>
    <t>599</t>
  </si>
  <si>
    <t>低学年４×１００ｍ</t>
    <rPh sb="0" eb="3">
      <t>テイガクネン</t>
    </rPh>
    <phoneticPr fontId="2"/>
  </si>
  <si>
    <t>メドレーリレー</t>
  </si>
  <si>
    <t>100+200+300+400mR</t>
  </si>
  <si>
    <t>611</t>
  </si>
  <si>
    <t>1200+400+800+1600m</t>
  </si>
  <si>
    <t>ﾃﾞｨｽﾀﾝｽﾒﾄﾞﾚｰﾘﾚｰ</t>
  </si>
  <si>
    <t>８×１００ｍ</t>
  </si>
  <si>
    <t>691</t>
  </si>
  <si>
    <t>8×100mR</t>
  </si>
  <si>
    <t>６×１００ｍ</t>
  </si>
  <si>
    <t>692</t>
  </si>
  <si>
    <t>6×100mR</t>
  </si>
  <si>
    <t>たけびし</t>
  </si>
  <si>
    <t>はごろも</t>
  </si>
  <si>
    <t>競技場0</t>
  </si>
  <si>
    <t xml:space="preserve"> </t>
    <phoneticPr fontId="2"/>
  </si>
  <si>
    <t>京都選手権申込2021京洛AC.xls</t>
    <rPh sb="0" eb="2">
      <t>キョウト</t>
    </rPh>
    <rPh sb="2" eb="5">
      <t>センシュケン</t>
    </rPh>
    <rPh sb="5" eb="7">
      <t>モウシコ</t>
    </rPh>
    <rPh sb="11" eb="13">
      <t>キョウラク</t>
    </rPh>
    <phoneticPr fontId="2"/>
  </si>
  <si>
    <t>京都選手権申込2021京都陸協都太郎.xls</t>
    <rPh sb="13" eb="14">
      <t>リク</t>
    </rPh>
    <rPh sb="14" eb="15">
      <t>キョウ</t>
    </rPh>
    <rPh sb="15" eb="16">
      <t>ミヤコ</t>
    </rPh>
    <rPh sb="16" eb="18">
      <t>タロウ</t>
    </rPh>
    <phoneticPr fontId="2"/>
  </si>
  <si>
    <t>京都産業大</t>
  </si>
  <si>
    <t>・全てのシートについて削除・名前の変更等あらゆる変更は禁止です。</t>
    <rPh sb="1" eb="2">
      <t>スベ</t>
    </rPh>
    <rPh sb="11" eb="13">
      <t>サクジョ</t>
    </rPh>
    <rPh sb="14" eb="16">
      <t>ナマエ</t>
    </rPh>
    <rPh sb="17" eb="19">
      <t>ヘンコウ</t>
    </rPh>
    <rPh sb="19" eb="20">
      <t>トウ</t>
    </rPh>
    <rPh sb="24" eb="26">
      <t>ヘンコウ</t>
    </rPh>
    <rPh sb="27" eb="29">
      <t>キンシ</t>
    </rPh>
    <phoneticPr fontId="2"/>
  </si>
  <si>
    <t>京阪神三大学新人大会</t>
  </si>
  <si>
    <t>１００ｍＭＨ(76.2cm_8.0m)</t>
  </si>
  <si>
    <t>100mMH(76.2cm_8.0m)</t>
  </si>
  <si>
    <t>８０ｍＨ(76.2cm_7.0m)</t>
  </si>
  <si>
    <t>80mH(76.2cm_7.0m)</t>
  </si>
  <si>
    <t>※プログラムは1エントリーにつき1部責任購入です</t>
    <phoneticPr fontId="2"/>
  </si>
  <si>
    <t>年/月/日　例：2022/6/1</t>
    <rPh sb="0" eb="1">
      <t>ネン</t>
    </rPh>
    <rPh sb="2" eb="3">
      <t>ツキ</t>
    </rPh>
    <rPh sb="4" eb="5">
      <t>ヒ</t>
    </rPh>
    <rPh sb="6" eb="7">
      <t>レイ</t>
    </rPh>
    <phoneticPr fontId="2"/>
  </si>
  <si>
    <t>・プログラム購入希望欄には半角数字で入力してください。</t>
    <phoneticPr fontId="2"/>
  </si>
  <si>
    <t>　※プログラムは1エントリーにつき1部責任購入です。</t>
    <phoneticPr fontId="2"/>
  </si>
  <si>
    <t>京都陸上競技協会各種競技会　申込について</t>
    <rPh sb="0" eb="2">
      <t>キョウト</t>
    </rPh>
    <rPh sb="6" eb="8">
      <t>キョウカイ</t>
    </rPh>
    <rPh sb="8" eb="10">
      <t>カクシュ</t>
    </rPh>
    <rPh sb="10" eb="13">
      <t>キョウギカイ</t>
    </rPh>
    <phoneticPr fontId="2"/>
  </si>
  <si>
    <t>1エントリーにつき1部責任購入です。</t>
    <rPh sb="10" eb="11">
      <t>ブ</t>
    </rPh>
    <rPh sb="11" eb="15">
      <t>セキニンコウニュウ</t>
    </rPh>
    <phoneticPr fontId="2"/>
  </si>
  <si>
    <t>京都府高校Summer Game</t>
  </si>
  <si>
    <t>2000m障害(914mm)</t>
  </si>
  <si>
    <t>3000m障害(914mm)</t>
  </si>
  <si>
    <t>８０ｍＨ(70.0cm_8.0m)</t>
  </si>
  <si>
    <t>532</t>
  </si>
  <si>
    <t>80mH(70.0cm_8.0m)</t>
  </si>
  <si>
    <t>１００ｍＨ(83.8cm_8.0m)</t>
  </si>
  <si>
    <t>535</t>
  </si>
  <si>
    <t>100mH(83.8cm_8.0m)</t>
  </si>
  <si>
    <t>２００ｍＨ(70.0cm_35.0m)</t>
  </si>
  <si>
    <t>536</t>
  </si>
  <si>
    <t>200mH(70.0cm_35.0m)</t>
  </si>
  <si>
    <t>300mH(70.0cm_35.0m)</t>
  </si>
  <si>
    <t>551</t>
  </si>
  <si>
    <t>400mH(83.8cm_35.0m)</t>
  </si>
  <si>
    <t>552</t>
  </si>
  <si>
    <t>立五段跳</t>
    <rPh sb="0" eb="1">
      <t>タチ</t>
    </rPh>
    <rPh sb="1" eb="2">
      <t>５</t>
    </rPh>
    <phoneticPr fontId="2"/>
  </si>
  <si>
    <t>通常の競技会では使用しません</t>
    <rPh sb="0" eb="2">
      <t>ツウジョウ</t>
    </rPh>
    <rPh sb="3" eb="6">
      <t>キョウギカイ</t>
    </rPh>
    <rPh sb="8" eb="10">
      <t>シヨウ</t>
    </rPh>
    <phoneticPr fontId="2"/>
  </si>
  <si>
    <t>太陽が丘ナイター中長記録会</t>
  </si>
  <si>
    <t>舞鶴選手権</t>
  </si>
  <si>
    <t>府高校ユース</t>
  </si>
  <si>
    <t>所属名略称（全角７文字以内）</t>
    <rPh sb="3" eb="5">
      <t>リャクショウ</t>
    </rPh>
    <phoneticPr fontId="2"/>
  </si>
  <si>
    <t>所属名略称ﾖﾐ（半角11文字以内）</t>
  </si>
  <si>
    <t>申込責任者住所・郵便番号</t>
    <rPh sb="8" eb="12">
      <t>ユウビンバンゴウ</t>
    </rPh>
    <phoneticPr fontId="2"/>
  </si>
  <si>
    <t>申込責任者電話番号・自宅(または携帯)</t>
  </si>
  <si>
    <t>　　　　　　　　　　　　　　・勤務先（任意）</t>
    <rPh sb="19" eb="21">
      <t>ニンイ</t>
    </rPh>
    <phoneticPr fontId="2"/>
  </si>
  <si>
    <t>申込責任者FAX番号（任意）・自宅</t>
    <rPh sb="0" eb="2">
      <t>モウシコミ</t>
    </rPh>
    <rPh sb="2" eb="5">
      <t>セキニンシャ</t>
    </rPh>
    <rPh sb="8" eb="10">
      <t>バンゴウ</t>
    </rPh>
    <rPh sb="11" eb="13">
      <t>ニンイ</t>
    </rPh>
    <phoneticPr fontId="2"/>
  </si>
  <si>
    <t>　　　　　　　　　　　　　　　　　・勤務先</t>
  </si>
  <si>
    <t>⑱</t>
    <phoneticPr fontId="2"/>
  </si>
  <si>
    <t>申込責任者E-Mailアドレス(強く要請)</t>
    <rPh sb="16" eb="17">
      <t>ツヨ</t>
    </rPh>
    <rPh sb="18" eb="20">
      <t>ヨウセイ</t>
    </rPh>
    <phoneticPr fontId="2"/>
  </si>
  <si>
    <t>　　　　　　　　　　・住所</t>
    <rPh sb="11" eb="13">
      <t>ジュウショ</t>
    </rPh>
    <phoneticPr fontId="2"/>
  </si>
  <si>
    <t>男女
番号</t>
    <rPh sb="0" eb="1">
      <t>ダン</t>
    </rPh>
    <rPh sb="3" eb="5">
      <t>バンゴウ</t>
    </rPh>
    <phoneticPr fontId="2"/>
  </si>
  <si>
    <t>個人男女番号</t>
    <rPh sb="0" eb="2">
      <t>コジン</t>
    </rPh>
    <rPh sb="2" eb="3">
      <t>ダン</t>
    </rPh>
    <rPh sb="4" eb="6">
      <t>バンゴウ</t>
    </rPh>
    <phoneticPr fontId="2"/>
  </si>
  <si>
    <t>チーム男女番号</t>
    <rPh sb="3" eb="4">
      <t>ダン</t>
    </rPh>
    <rPh sb="5" eb="7">
      <t>バンゴウ</t>
    </rPh>
    <phoneticPr fontId="2"/>
  </si>
  <si>
    <t>のみ↓</t>
    <phoneticPr fontId="2"/>
  </si>
  <si>
    <t>所属名ﾖﾐ（半角ｶﾀｶﾅ）</t>
    <rPh sb="0" eb="3">
      <t>ショゾクメイ</t>
    </rPh>
    <rPh sb="6" eb="8">
      <t>ハンカク</t>
    </rPh>
    <phoneticPr fontId="2"/>
  </si>
  <si>
    <t>所属名（全角）</t>
    <rPh sb="0" eb="3">
      <t>ショゾクメイ</t>
    </rPh>
    <rPh sb="4" eb="6">
      <t>ゼンカク</t>
    </rPh>
    <phoneticPr fontId="2"/>
  </si>
  <si>
    <t>所属FAX番号（任意）</t>
    <rPh sb="0" eb="2">
      <t>ショゾク</t>
    </rPh>
    <rPh sb="5" eb="7">
      <t>バンゴウ</t>
    </rPh>
    <rPh sb="8" eb="10">
      <t>ニンイ</t>
    </rPh>
    <phoneticPr fontId="2"/>
  </si>
  <si>
    <t>AAAA</t>
  </si>
  <si>
    <t>BBBB</t>
  </si>
  <si>
    <t>CCCC</t>
  </si>
  <si>
    <t>DDDD</t>
  </si>
  <si>
    <t>EEEE</t>
  </si>
  <si>
    <t>Vvvv</t>
  </si>
  <si>
    <t>Wwww</t>
  </si>
  <si>
    <t>Xxxx</t>
  </si>
  <si>
    <t>Yyyy</t>
  </si>
  <si>
    <t>Zzzz</t>
  </si>
  <si>
    <t>基本データの所属名略称が反映されます。</t>
    <rPh sb="0" eb="2">
      <t>キホン</t>
    </rPh>
    <rPh sb="6" eb="8">
      <t>ショゾク</t>
    </rPh>
    <rPh sb="8" eb="9">
      <t>メイ</t>
    </rPh>
    <rPh sb="9" eb="11">
      <t>リャクショウ</t>
    </rPh>
    <rPh sb="12" eb="14">
      <t>ハンエイ</t>
    </rPh>
    <phoneticPr fontId="2"/>
  </si>
  <si>
    <t>FFFF</t>
  </si>
  <si>
    <t>GGGG</t>
  </si>
  <si>
    <t>HHHH</t>
  </si>
  <si>
    <t>IIII</t>
  </si>
  <si>
    <t>JJJJ</t>
  </si>
  <si>
    <t>Uuuu</t>
  </si>
  <si>
    <t>Tttt</t>
  </si>
  <si>
    <t>Ssss</t>
  </si>
  <si>
    <t>Rrrr</t>
  </si>
  <si>
    <t>Qqqq</t>
  </si>
  <si>
    <t>原則として網掛け部分には入力しないでください。</t>
    <phoneticPr fontId="2"/>
  </si>
  <si>
    <t>-</t>
  </si>
  <si>
    <t>AAAA Vvvv</t>
  </si>
  <si>
    <t>BBBB Wwww</t>
  </si>
  <si>
    <t>CCCC Xxxx</t>
  </si>
  <si>
    <t>DDDD Yyyy</t>
  </si>
  <si>
    <t>EEEE Zzzz</t>
  </si>
  <si>
    <t>FFFF Uuuu</t>
  </si>
  <si>
    <t>GGGG Tttt</t>
  </si>
  <si>
    <t>HHHH Ssss</t>
  </si>
  <si>
    <t>IIII Rrrr</t>
  </si>
  <si>
    <t>JJJJ Qqqq</t>
  </si>
  <si>
    <t>###</t>
  </si>
  <si>
    <t>###</t>
    <phoneticPr fontId="2"/>
  </si>
  <si>
    <t>EEEE Zzzz</t>
    <phoneticPr fontId="2"/>
  </si>
  <si>
    <r>
      <t>・</t>
    </r>
    <r>
      <rPr>
        <b/>
        <i/>
        <sz val="18"/>
        <color indexed="10"/>
        <rFont val="ＭＳ ゴシック"/>
        <family val="3"/>
        <charset val="128"/>
      </rPr>
      <t>登録番号（ﾅﾝﾊﾞｰ）はＬ列のみ</t>
    </r>
    <r>
      <rPr>
        <sz val="16"/>
        <rFont val="ＭＳ ゴシック"/>
        <family val="3"/>
        <charset val="128"/>
      </rPr>
      <t>に入力してください。</t>
    </r>
    <rPh sb="1" eb="3">
      <t>トウロク</t>
    </rPh>
    <rPh sb="3" eb="5">
      <t>バンゴウ</t>
    </rPh>
    <rPh sb="14" eb="15">
      <t>レツ</t>
    </rPh>
    <rPh sb="18" eb="20">
      <t>ニュウリョク</t>
    </rPh>
    <phoneticPr fontId="2"/>
  </si>
  <si>
    <t>　（ただし、京都府中体連所属の場合のみＬ列に学校番号、Ｍ列-（半角ハイフン）、Ｎ列に個人番号を入力してください。）</t>
    <rPh sb="6" eb="9">
      <t>キョウトフ</t>
    </rPh>
    <rPh sb="9" eb="12">
      <t>チュウタイレン</t>
    </rPh>
    <rPh sb="12" eb="14">
      <t>ショゾク</t>
    </rPh>
    <rPh sb="15" eb="17">
      <t>バアイ</t>
    </rPh>
    <rPh sb="20" eb="21">
      <t>レツ</t>
    </rPh>
    <rPh sb="22" eb="24">
      <t>ガッコウ</t>
    </rPh>
    <rPh sb="24" eb="26">
      <t>バンゴウ</t>
    </rPh>
    <rPh sb="28" eb="29">
      <t>レツ</t>
    </rPh>
    <rPh sb="31" eb="33">
      <t>ハンカク</t>
    </rPh>
    <rPh sb="40" eb="41">
      <t>レツ</t>
    </rPh>
    <rPh sb="42" eb="44">
      <t>コジン</t>
    </rPh>
    <rPh sb="44" eb="46">
      <t>バンゴウ</t>
    </rPh>
    <rPh sb="47" eb="49">
      <t>ニュウリョク</t>
    </rPh>
    <phoneticPr fontId="2"/>
  </si>
  <si>
    <r>
      <t>・国籍　国番号欄（Ｔ列）に国番号を入力してください（参照テーブルシートをご覧ください）。</t>
    </r>
    <r>
      <rPr>
        <b/>
        <i/>
        <u/>
        <sz val="16"/>
        <color indexed="10"/>
        <rFont val="ＭＳ ゴシック"/>
        <family val="3"/>
        <charset val="128"/>
      </rPr>
      <t>ただし未入力は日本とみなします</t>
    </r>
    <r>
      <rPr>
        <b/>
        <i/>
        <sz val="16"/>
        <color indexed="10"/>
        <rFont val="ＭＳ ゴシック"/>
        <family val="3"/>
        <charset val="128"/>
      </rPr>
      <t>。</t>
    </r>
    <rPh sb="1" eb="3">
      <t>コクセキ</t>
    </rPh>
    <rPh sb="4" eb="5">
      <t>クニ</t>
    </rPh>
    <rPh sb="5" eb="7">
      <t>バンゴウ</t>
    </rPh>
    <rPh sb="7" eb="8">
      <t>ラン</t>
    </rPh>
    <rPh sb="10" eb="11">
      <t>レツ</t>
    </rPh>
    <rPh sb="13" eb="14">
      <t>クニ</t>
    </rPh>
    <rPh sb="14" eb="16">
      <t>バンゴウ</t>
    </rPh>
    <rPh sb="17" eb="19">
      <t>ニュウリョク</t>
    </rPh>
    <rPh sb="47" eb="50">
      <t>ミニュウリョク</t>
    </rPh>
    <rPh sb="51" eb="53">
      <t>ニホン</t>
    </rPh>
    <phoneticPr fontId="2"/>
  </si>
  <si>
    <t>・生年月日は生年（西暦4桁）/月/日、半角数字とスラッシュ"/"で入力してください。</t>
    <rPh sb="1" eb="3">
      <t>セイネン</t>
    </rPh>
    <rPh sb="3" eb="5">
      <t>ガッピ</t>
    </rPh>
    <rPh sb="6" eb="8">
      <t>セイネン</t>
    </rPh>
    <rPh sb="9" eb="11">
      <t>セイレキ</t>
    </rPh>
    <rPh sb="12" eb="13">
      <t>ケタ</t>
    </rPh>
    <rPh sb="15" eb="16">
      <t>ツキ</t>
    </rPh>
    <rPh sb="17" eb="18">
      <t>ヒ</t>
    </rPh>
    <rPh sb="19" eb="21">
      <t>ハンカク</t>
    </rPh>
    <rPh sb="21" eb="23">
      <t>スウジ</t>
    </rPh>
    <rPh sb="33" eb="35">
      <t>ニュウリョク</t>
    </rPh>
    <phoneticPr fontId="2"/>
  </si>
  <si>
    <t>山城地方陸上</t>
  </si>
  <si>
    <t>必要競技会のみ↓</t>
    <rPh sb="0" eb="2">
      <t>ヒツヨウ</t>
    </rPh>
    <rPh sb="2" eb="5">
      <t>キョウギカイ</t>
    </rPh>
    <phoneticPr fontId="2"/>
  </si>
  <si>
    <t>U16陸上挑戦会･府中学秋季専用</t>
    <rPh sb="3" eb="5">
      <t>リクジョウ</t>
    </rPh>
    <rPh sb="5" eb="7">
      <t>チョウセン</t>
    </rPh>
    <rPh sb="7" eb="8">
      <t>フ</t>
    </rPh>
    <rPh sb="8" eb="10">
      <t>チュウガク</t>
    </rPh>
    <rPh sb="9" eb="10">
      <t>フ</t>
    </rPh>
    <rPh sb="10" eb="12">
      <t>チュウガク</t>
    </rPh>
    <rPh sb="12" eb="14">
      <t>シュウキ</t>
    </rPh>
    <rPh sb="14" eb="16">
      <t>センヨウ</t>
    </rPh>
    <phoneticPr fontId="2"/>
  </si>
  <si>
    <t>マスターズクラス</t>
  </si>
  <si>
    <t>M60,M65</t>
  </si>
  <si>
    <t>M35,M40,M45</t>
  </si>
  <si>
    <t>M24,M25,M30</t>
  </si>
  <si>
    <t>男２００ｍＨ(76.2cm_18.29m)</t>
  </si>
  <si>
    <t>M24,M25,M30,M35,M40,M45</t>
  </si>
  <si>
    <t>W40,W45</t>
  </si>
  <si>
    <t>W24,W25,W30,W35</t>
  </si>
  <si>
    <t>女２００ｍＨ(68.6cm_35.0m)</t>
  </si>
  <si>
    <t>W24,W25,W30,W35,W40,W45</t>
  </si>
  <si>
    <t>女３００ｍＨ(0.762m_35.0m)</t>
  </si>
  <si>
    <t>M60,M65,W50,W55</t>
  </si>
  <si>
    <t>M60,M65,M70,M75,M80,M85,W30,W35,W40,W50,W55,W60,W65,W70,W75</t>
  </si>
  <si>
    <t>M35,M40,M45,M50,M55</t>
  </si>
  <si>
    <t>M50.M55</t>
  </si>
  <si>
    <t>M70,M75,W24,W25,W30,W35,W40,W45</t>
  </si>
  <si>
    <t>M60.M65,M70,M75,M80+,W24,W25,W30,W35,W40,W45,W50,W55,W60,W65,W70</t>
  </si>
  <si>
    <t>M50,M55</t>
  </si>
  <si>
    <t>M24,M25,M30.M35,M40,M45</t>
  </si>
  <si>
    <t>M60,M65,W30,W35,W40,W45</t>
  </si>
  <si>
    <t>M70,M75,W30,W35,W40,W45</t>
  </si>
  <si>
    <t>M80+,W60,W65,W70</t>
  </si>
  <si>
    <t>M70,M75,W50,W55</t>
  </si>
  <si>
    <t>M80,M85,W70,W75</t>
  </si>
  <si>
    <t>M70,M75,W60,W65</t>
  </si>
  <si>
    <t>W75+</t>
  </si>
  <si>
    <t>M70,M75,W50,W55,W60,W65,W70</t>
  </si>
  <si>
    <t>M80+,W75+</t>
  </si>
  <si>
    <t>612</t>
  </si>
  <si>
    <t>西京極◎</t>
  </si>
  <si>
    <t>京都府小学生クラブ対抗陸上競技大会</t>
  </si>
  <si>
    <t>京都府小学生陸上競技選手権大会京都市予選会</t>
  </si>
  <si>
    <t>京都府小学生陸上競技選手権大会南部予選会</t>
  </si>
  <si>
    <t>山城○</t>
  </si>
  <si>
    <t>京都府小学生陸上競技選手権大会</t>
  </si>
  <si>
    <t>京都市小学生陸上競技記録会・京都府小学生持久走記録会</t>
  </si>
  <si>
    <t>京都府高等学校定時制通信制陸上競技春季大会</t>
  </si>
  <si>
    <t>丹波◎</t>
  </si>
  <si>
    <t>京都府高等学校定時制通信制陸上競技選手権大会</t>
  </si>
  <si>
    <t>京都府高等学校定時制通信制総合体育大会陸上競技の部</t>
  </si>
  <si>
    <t>京都府高等学校定時制通信制クロスカントリー大会</t>
  </si>
  <si>
    <t>京都府中学秋季陸上大会</t>
  </si>
  <si>
    <t>三段池公園</t>
  </si>
  <si>
    <t>京産大</t>
  </si>
  <si>
    <t>東寺ﾊｳｼﾞﾝｸﾞﾌｨｰﾙﾄﾞ</t>
  </si>
  <si>
    <t>西京極△</t>
  </si>
  <si>
    <t>京都府民総体市町村対抗駅伝大会</t>
  </si>
  <si>
    <t>関西医科歯科薬科学生対校</t>
  </si>
  <si>
    <t>四都市スポーツ大会</t>
  </si>
  <si>
    <t>四都市スポ大会</t>
  </si>
  <si>
    <t>三丹陸上競技選手権大会</t>
  </si>
  <si>
    <t>福知山市クラブ対抗陸上競技大会</t>
  </si>
  <si>
    <t>福知山市小学生陸上競技大会</t>
  </si>
  <si>
    <t>丹波小学生記録会</t>
    <rPh sb="0" eb="2">
      <t>タンバ</t>
    </rPh>
    <rPh sb="2" eb="5">
      <t>ショウガクセイ</t>
    </rPh>
    <rPh sb="5" eb="8">
      <t>キロクカイ</t>
    </rPh>
    <phoneticPr fontId="2"/>
  </si>
  <si>
    <t>丹波小学生記</t>
    <rPh sb="0" eb="2">
      <t>タンバ</t>
    </rPh>
    <rPh sb="2" eb="4">
      <t>ショウガク</t>
    </rPh>
    <rPh sb="4" eb="5">
      <t>ナマ</t>
    </rPh>
    <rPh sb="5" eb="6">
      <t>キ</t>
    </rPh>
    <phoneticPr fontId="2"/>
  </si>
  <si>
    <t>綾部市小学生陸上競技大会</t>
  </si>
  <si>
    <t>綾部市陸上競技記録会(非公認)</t>
  </si>
  <si>
    <t>綾部陸上競技選手権大会</t>
  </si>
  <si>
    <t>綾部市民陸上競技大会(非公認)</t>
  </si>
  <si>
    <t>綾部市民駅伝競走大会</t>
  </si>
  <si>
    <t>舞鶴市小学生陸上大会</t>
  </si>
  <si>
    <t>舞鶴赤れんがハーフマラソン(非公認)</t>
  </si>
  <si>
    <t>舞鶴市駅伝競走大会</t>
  </si>
  <si>
    <t>北丹駅伝競走大会</t>
  </si>
  <si>
    <t>北丹駅伝</t>
  </si>
  <si>
    <t>北丹陸協長距離記録会</t>
  </si>
  <si>
    <t>北丹陸協長記</t>
  </si>
  <si>
    <t>京都府北部小学生クラブ陸上記録会</t>
  </si>
  <si>
    <t>府北部小ク記録会</t>
  </si>
  <si>
    <t>丹後小学生陸上競技大会</t>
  </si>
  <si>
    <t>山陰海岸ユネスコ世界ジオパーク丹後100kmウルトラマラソン(非公認)</t>
  </si>
  <si>
    <t>北丹陸上競技選手権大会</t>
  </si>
  <si>
    <t>天橋立駅伝競走大会（宮津市民駅伝競走大会）</t>
  </si>
  <si>
    <t>山城地方陸上競技大会</t>
  </si>
  <si>
    <t>山城陸上競技選手権大会</t>
  </si>
  <si>
    <t>山城ナイター記録会</t>
  </si>
  <si>
    <t>山城ナイター記</t>
  </si>
  <si>
    <t>山城小中記録会</t>
  </si>
  <si>
    <t>南丹市陸上競技選手権大会</t>
  </si>
  <si>
    <t>南丹市陸協秋季強化記録会</t>
  </si>
  <si>
    <t>亀岡市陸上競技選手権大会</t>
  </si>
  <si>
    <t>亀岡〇</t>
  </si>
  <si>
    <t>亀岡市民駅伝競走大会</t>
  </si>
  <si>
    <t>京都亀岡ハーフマラソン大会</t>
  </si>
  <si>
    <t>亀岡ﾅｲﾀｰ記</t>
  </si>
  <si>
    <t>京都府高等学校春季陸上競技大会</t>
  </si>
  <si>
    <t>京都府高等学校ジュニア陸上競技対校選手権大会</t>
  </si>
  <si>
    <t>京都府私立中学校高等学校総合体育大会</t>
  </si>
  <si>
    <t>京都府国立・公立高等学校陸上競技対校選手権大会</t>
  </si>
  <si>
    <t>山城◎</t>
  </si>
  <si>
    <t>京都府高等学校陸上競技対校選手権大会市内ブロック予選会</t>
  </si>
  <si>
    <t>両丹高等学校総合体育大会陸上競技の部</t>
  </si>
  <si>
    <t>中学記録会</t>
  </si>
  <si>
    <t>丹後ブロック中学校選手権</t>
  </si>
  <si>
    <t>中丹中学校総合体育大会陸上競技の部</t>
  </si>
  <si>
    <t>口丹波中学校総合体育大会陸上競技の部</t>
  </si>
  <si>
    <t>山城地方中学校陸上競技選手権大会</t>
  </si>
  <si>
    <t>城久中学春季(非公認)</t>
  </si>
  <si>
    <t>亀岡○</t>
  </si>
  <si>
    <t>相楽中学校夏季陸上競技大会(非公認)</t>
  </si>
  <si>
    <t>綴喜・城久中学校夏季陸上競技大会(非公認)</t>
  </si>
  <si>
    <t>宇治・乙訓中学校夏季陸上競技大会(非公認)</t>
  </si>
  <si>
    <t>宇治・城久・乙訓中学校新人陸上競技大会(非公認)</t>
  </si>
  <si>
    <t>宇治城久乙訓中新人(非公認)</t>
  </si>
  <si>
    <t>京都府中学オータムカップ陸上競技大会</t>
  </si>
  <si>
    <t>山城中学生記録会(非公認)</t>
  </si>
  <si>
    <t>山城中記(非公認)</t>
  </si>
  <si>
    <t>京都マスターズ陸上競技選手権大会</t>
  </si>
  <si>
    <t>関西学生陸上競技対校選手権大会(T＆Fの部)(関西IC)</t>
  </si>
  <si>
    <t>丹後大学駅伝関西学生対校駅伝競走大会</t>
  </si>
  <si>
    <t>京都学生駅伝競走大会</t>
  </si>
  <si>
    <t>東京大学・京都大学対校兼対校女子陸上競技大会</t>
  </si>
  <si>
    <t>京都大学・同志社大学対校陸上競技大会</t>
  </si>
  <si>
    <t>近畿高等学校定時制通信制課程体育大会陸上競技の部</t>
  </si>
  <si>
    <t>近畿高定通体育大会陸上</t>
  </si>
  <si>
    <t>近畿中学校駅伝大会</t>
  </si>
  <si>
    <t>近畿中学駅伝</t>
  </si>
  <si>
    <t>やり投(0.5kg)</t>
  </si>
  <si>
    <t>095</t>
  </si>
  <si>
    <t>女マスターズ５種競技総合得点</t>
  </si>
  <si>
    <t>～W35</t>
  </si>
  <si>
    <t>５種競技１００ｍＨ</t>
  </si>
  <si>
    <t>044203</t>
  </si>
  <si>
    <t>五種１００ｍＨ</t>
  </si>
  <si>
    <t>五種100mH</t>
  </si>
  <si>
    <t>５種競技走高跳</t>
  </si>
  <si>
    <t>071203</t>
  </si>
  <si>
    <t>五種走高跳</t>
  </si>
  <si>
    <t>５種競技砲丸投</t>
  </si>
  <si>
    <t>084203</t>
  </si>
  <si>
    <t>五種砲丸投</t>
  </si>
  <si>
    <t>５種競技８００ｍ</t>
  </si>
  <si>
    <t>006203</t>
  </si>
  <si>
    <t>五種８００ｍ</t>
  </si>
  <si>
    <t>五種800m</t>
  </si>
  <si>
    <t>男マスターズ５種競技総合得点</t>
  </si>
  <si>
    <t>205</t>
  </si>
  <si>
    <t>M全</t>
    <rPh sb="1" eb="2">
      <t>ゼン</t>
    </rPh>
    <phoneticPr fontId="2"/>
  </si>
  <si>
    <t>073205</t>
  </si>
  <si>
    <t>092205</t>
  </si>
  <si>
    <t>003205</t>
  </si>
  <si>
    <t>086205</t>
  </si>
  <si>
    <t>008205</t>
  </si>
  <si>
    <t>032213</t>
  </si>
  <si>
    <t>083213</t>
  </si>
  <si>
    <t>女マスターズ５種競技総合得点</t>
    <rPh sb="0" eb="1">
      <t>ジョ</t>
    </rPh>
    <phoneticPr fontId="2"/>
  </si>
  <si>
    <t>222</t>
  </si>
  <si>
    <t>W40～</t>
  </si>
  <si>
    <t>５種８０ｍＨ</t>
  </si>
  <si>
    <t>044222</t>
  </si>
  <si>
    <t>五種８０ｍＨ</t>
  </si>
  <si>
    <t>五種80mH</t>
  </si>
  <si>
    <t>５種走高跳</t>
  </si>
  <si>
    <t>071222</t>
  </si>
  <si>
    <t>５種砲丸投</t>
  </si>
  <si>
    <t>084222</t>
  </si>
  <si>
    <t>５種走幅跳</t>
  </si>
  <si>
    <t>073222</t>
  </si>
  <si>
    <t>006222</t>
  </si>
  <si>
    <t>五種８００ｍ</t>
    <rPh sb="0" eb="1">
      <t>5</t>
    </rPh>
    <phoneticPr fontId="2"/>
  </si>
  <si>
    <t>五種800m</t>
    <rPh sb="0" eb="1">
      <t>5</t>
    </rPh>
    <phoneticPr fontId="2"/>
  </si>
  <si>
    <t xml:space="preserve"> ～M45</t>
  </si>
  <si>
    <t>002223</t>
  </si>
  <si>
    <t>073223</t>
  </si>
  <si>
    <t>081223</t>
  </si>
  <si>
    <t>071223</t>
  </si>
  <si>
    <t>005223</t>
  </si>
  <si>
    <t>033223</t>
  </si>
  <si>
    <t>086223</t>
  </si>
  <si>
    <t>072223</t>
  </si>
  <si>
    <t>092223</t>
  </si>
  <si>
    <t>008223</t>
  </si>
  <si>
    <t xml:space="preserve"> M50～M65</t>
  </si>
  <si>
    <t>002224</t>
  </si>
  <si>
    <t>073224</t>
  </si>
  <si>
    <t>081224</t>
  </si>
  <si>
    <t>071224</t>
  </si>
  <si>
    <t>005224</t>
  </si>
  <si>
    <t>１０種競技１００ｍＨ</t>
  </si>
  <si>
    <t>425224</t>
  </si>
  <si>
    <t>086224</t>
  </si>
  <si>
    <t>072224</t>
  </si>
  <si>
    <t>092224</t>
  </si>
  <si>
    <t>08224</t>
  </si>
  <si>
    <t>225</t>
  </si>
  <si>
    <t xml:space="preserve"> M70～</t>
  </si>
  <si>
    <t>002225</t>
  </si>
  <si>
    <t>073225</t>
  </si>
  <si>
    <t>081225</t>
  </si>
  <si>
    <t>071225</t>
  </si>
  <si>
    <t>005225</t>
  </si>
  <si>
    <t>１０種競技８０ｍＨ</t>
  </si>
  <si>
    <t>0426225</t>
  </si>
  <si>
    <t>十種８０ｍＨ</t>
  </si>
  <si>
    <t>十種80mH</t>
  </si>
  <si>
    <t>086225</t>
  </si>
  <si>
    <t>072225</t>
  </si>
  <si>
    <t>092225</t>
  </si>
  <si>
    <t>008225</t>
  </si>
  <si>
    <t>247</t>
  </si>
  <si>
    <t xml:space="preserve"> ～W35</t>
  </si>
  <si>
    <t>044247</t>
  </si>
  <si>
    <t>071247</t>
  </si>
  <si>
    <t>084247</t>
  </si>
  <si>
    <t>003247</t>
  </si>
  <si>
    <t>073247</t>
  </si>
  <si>
    <t>093247</t>
  </si>
  <si>
    <t>006247</t>
  </si>
  <si>
    <t>248</t>
  </si>
  <si>
    <t xml:space="preserve"> W40～</t>
  </si>
  <si>
    <t>７種競技８０ｍＨ</t>
  </si>
  <si>
    <t>041248</t>
  </si>
  <si>
    <t>七種８０ｍＨ</t>
  </si>
  <si>
    <t>七種80mH</t>
  </si>
  <si>
    <t>071248</t>
  </si>
  <si>
    <t>083248</t>
  </si>
  <si>
    <t>003248</t>
  </si>
  <si>
    <t>073248</t>
  </si>
  <si>
    <t>93248</t>
  </si>
  <si>
    <t>006248</t>
  </si>
  <si>
    <t>301</t>
  </si>
  <si>
    <t>風なし</t>
    <rPh sb="0" eb="1">
      <t>カゼ</t>
    </rPh>
    <phoneticPr fontId="2"/>
  </si>
  <si>
    <t>５５ｍ</t>
  </si>
  <si>
    <t>304</t>
  </si>
  <si>
    <t xml:space="preserve">55m </t>
  </si>
  <si>
    <t>５００ｍ</t>
  </si>
  <si>
    <t>305</t>
  </si>
  <si>
    <t>500m</t>
  </si>
  <si>
    <t>302</t>
  </si>
  <si>
    <t>312</t>
  </si>
  <si>
    <t>男一般風なし</t>
    <rPh sb="0" eb="1">
      <t>オトコ</t>
    </rPh>
    <rPh sb="1" eb="3">
      <t>イッパン</t>
    </rPh>
    <rPh sb="3" eb="4">
      <t>カゼ</t>
    </rPh>
    <phoneticPr fontId="2"/>
  </si>
  <si>
    <t>313</t>
  </si>
  <si>
    <t>女一般風なし</t>
    <rPh sb="1" eb="3">
      <t>イッパン</t>
    </rPh>
    <rPh sb="3" eb="4">
      <t>カゼ</t>
    </rPh>
    <phoneticPr fontId="2"/>
  </si>
  <si>
    <t>６０ｍＨ</t>
  </si>
  <si>
    <t>332</t>
  </si>
  <si>
    <t>60mH</t>
  </si>
  <si>
    <t>５５ｍＨ</t>
  </si>
  <si>
    <t>334</t>
  </si>
  <si>
    <t>55mH</t>
  </si>
  <si>
    <t>５０ｍＨ</t>
  </si>
  <si>
    <t>335</t>
  </si>
  <si>
    <t>50mH</t>
  </si>
  <si>
    <t>353</t>
  </si>
  <si>
    <t>M,W</t>
  </si>
  <si>
    <t>401</t>
  </si>
  <si>
    <t xml:space="preserve">５５ｍ </t>
  </si>
  <si>
    <t>421</t>
  </si>
  <si>
    <t>１５０ｍ</t>
  </si>
  <si>
    <t>422</t>
  </si>
  <si>
    <t>150m</t>
  </si>
  <si>
    <t>１４５ｍ</t>
  </si>
  <si>
    <t>423</t>
  </si>
  <si>
    <t>145m</t>
  </si>
  <si>
    <t>424</t>
  </si>
  <si>
    <t>１００ｍＨ(91.4cm_8.50m)</t>
  </si>
  <si>
    <t>425</t>
  </si>
  <si>
    <t>100mH(91.4cm_8.50m)</t>
  </si>
  <si>
    <t>426</t>
  </si>
  <si>
    <t>８０ｍＨ(68.6cm_7.0m)</t>
  </si>
  <si>
    <t>427</t>
  </si>
  <si>
    <t>80mH(68.6cm_7.0m)</t>
  </si>
  <si>
    <t>428</t>
  </si>
  <si>
    <t>429</t>
  </si>
  <si>
    <t>砲丸投(3.0kg)</t>
  </si>
  <si>
    <t>482</t>
  </si>
  <si>
    <t>M80,M85,W50,W55,W60,W65,W70</t>
  </si>
  <si>
    <t>砲丸投(2.0kg)</t>
  </si>
  <si>
    <t>484</t>
  </si>
  <si>
    <t>円盤投(0.75kg)</t>
  </si>
  <si>
    <t>486</t>
  </si>
  <si>
    <t>ハンマー投(3.0kg)</t>
  </si>
  <si>
    <t>488</t>
  </si>
  <si>
    <t>M80+,W50,W55,W69,W65,W70</t>
  </si>
  <si>
    <t>ハンマー投(2.0kg)</t>
  </si>
  <si>
    <t>489</t>
  </si>
  <si>
    <t>やり投(0.4kg)</t>
  </si>
  <si>
    <t>490</t>
  </si>
  <si>
    <t>重量投</t>
  </si>
  <si>
    <t>500</t>
  </si>
  <si>
    <t>003208</t>
  </si>
  <si>
    <t>581</t>
  </si>
  <si>
    <t>３００ｍH(70.0cm_35.0m)</t>
  </si>
  <si>
    <t>４００ｍH(83.8cm_35.0m)</t>
  </si>
  <si>
    <t>・2024年度以前の申込ファイルは使用できません。</t>
    <rPh sb="5" eb="7">
      <t>ネンド</t>
    </rPh>
    <rPh sb="7" eb="9">
      <t>イゼン</t>
    </rPh>
    <rPh sb="10" eb="12">
      <t>モウシコミ</t>
    </rPh>
    <rPh sb="17" eb="19">
      <t>シヨウ</t>
    </rPh>
    <phoneticPr fontId="2"/>
  </si>
  <si>
    <t>年/月/日　例：2025/5/1</t>
    <phoneticPr fontId="2"/>
  </si>
  <si>
    <t>・日本陸連の方針により2025年度より競技会コードの採番方法が大きく変更になりました。</t>
    <rPh sb="1" eb="5">
      <t>ニホンリクレン</t>
    </rPh>
    <rPh sb="6" eb="8">
      <t>ホウシン</t>
    </rPh>
    <rPh sb="15" eb="17">
      <t>ネンド</t>
    </rPh>
    <rPh sb="19" eb="22">
      <t>キョウギカイ</t>
    </rPh>
    <rPh sb="26" eb="30">
      <t>サイバンホウホウ</t>
    </rPh>
    <rPh sb="31" eb="32">
      <t>オオ</t>
    </rPh>
    <rPh sb="34" eb="36">
      <t>ヘンコウ</t>
    </rPh>
    <phoneticPr fontId="2"/>
  </si>
  <si>
    <t>　ほとんどの競技会コードが変更されましたのでご注意ください。</t>
    <rPh sb="6" eb="9">
      <t>キョウギカイ</t>
    </rPh>
    <rPh sb="13" eb="15">
      <t>ヘンコウ</t>
    </rPh>
    <rPh sb="23" eb="25">
      <t>チュウイ</t>
    </rPh>
    <phoneticPr fontId="2"/>
  </si>
  <si>
    <t>コード番号</t>
    <rPh sb="3" eb="5">
      <t>バンゴウ</t>
    </rPh>
    <phoneticPr fontId="2"/>
  </si>
  <si>
    <t>番号旧</t>
    <rPh sb="2" eb="3">
      <t>キュウ</t>
    </rPh>
    <phoneticPr fontId="2"/>
  </si>
  <si>
    <t>府県コード主催者</t>
    <rPh sb="0" eb="2">
      <t>フケン</t>
    </rPh>
    <phoneticPr fontId="2"/>
  </si>
  <si>
    <t>主催者コード</t>
  </si>
  <si>
    <t>競技会コード(旧)</t>
    <rPh sb="7" eb="8">
      <t>キュウ</t>
    </rPh>
    <phoneticPr fontId="2"/>
  </si>
  <si>
    <t>回0</t>
  </si>
  <si>
    <t>競技場コード</t>
    <rPh sb="0" eb="3">
      <t>キョウギジョウ</t>
    </rPh>
    <phoneticPr fontId="2"/>
  </si>
  <si>
    <t>競技場番号</t>
    <rPh sb="0" eb="3">
      <t>キョウギジョウ</t>
    </rPh>
    <rPh sb="3" eb="5">
      <t>バンゴウ</t>
    </rPh>
    <phoneticPr fontId="2"/>
  </si>
  <si>
    <t>区分番号</t>
    <rPh sb="0" eb="2">
      <t>クブン</t>
    </rPh>
    <rPh sb="2" eb="4">
      <t>バンゴウ</t>
    </rPh>
    <phoneticPr fontId="2"/>
  </si>
  <si>
    <t>区分</t>
    <rPh sb="0" eb="2">
      <t>クブン</t>
    </rPh>
    <phoneticPr fontId="2"/>
  </si>
  <si>
    <t>2025/7/12</t>
  </si>
  <si>
    <t>京都陸上競技選手権大会</t>
    <rPh sb="9" eb="11">
      <t>タイカイ</t>
    </rPh>
    <phoneticPr fontId="2"/>
  </si>
  <si>
    <t>2025/7/13</t>
  </si>
  <si>
    <t>2025/5/10</t>
  </si>
  <si>
    <t>国民スポーツ大会京都府第１次選考会</t>
    <rPh sb="0" eb="2">
      <t>コクミン</t>
    </rPh>
    <rPh sb="6" eb="8">
      <t>タイカイ</t>
    </rPh>
    <rPh sb="8" eb="10">
      <t>キョウト</t>
    </rPh>
    <rPh sb="10" eb="11">
      <t>フ</t>
    </rPh>
    <rPh sb="11" eb="12">
      <t>ダイ</t>
    </rPh>
    <rPh sb="13" eb="14">
      <t>ジ</t>
    </rPh>
    <phoneticPr fontId="2"/>
  </si>
  <si>
    <t>国スポ一次</t>
  </si>
  <si>
    <t>国民スポーツ大会京都府第２次選考会</t>
    <rPh sb="0" eb="2">
      <t>コクミン</t>
    </rPh>
    <rPh sb="6" eb="8">
      <t>タイカイ</t>
    </rPh>
    <rPh sb="8" eb="10">
      <t>キョウト</t>
    </rPh>
    <rPh sb="10" eb="11">
      <t>フ</t>
    </rPh>
    <rPh sb="11" eb="12">
      <t>ダイ</t>
    </rPh>
    <rPh sb="13" eb="14">
      <t>ジ</t>
    </rPh>
    <phoneticPr fontId="2"/>
  </si>
  <si>
    <t>国スポ二次</t>
    <rPh sb="3" eb="4">
      <t>２</t>
    </rPh>
    <phoneticPr fontId="2"/>
  </si>
  <si>
    <t>国民スポーツ大会京都府第３次選考会</t>
    <rPh sb="0" eb="2">
      <t>コクミン</t>
    </rPh>
    <rPh sb="6" eb="8">
      <t>タイカイ</t>
    </rPh>
    <rPh sb="8" eb="10">
      <t>キョウト</t>
    </rPh>
    <rPh sb="10" eb="11">
      <t>フ</t>
    </rPh>
    <rPh sb="11" eb="12">
      <t>ダイ</t>
    </rPh>
    <rPh sb="13" eb="14">
      <t>ジ</t>
    </rPh>
    <phoneticPr fontId="2"/>
  </si>
  <si>
    <t>国スポ三次</t>
    <rPh sb="3" eb="4">
      <t>サン</t>
    </rPh>
    <phoneticPr fontId="2"/>
  </si>
  <si>
    <t>国民スポーツ大会京都府第４次選考会</t>
    <rPh sb="0" eb="2">
      <t>コクミン</t>
    </rPh>
    <rPh sb="6" eb="8">
      <t>タイカイ</t>
    </rPh>
    <rPh sb="8" eb="10">
      <t>キョウト</t>
    </rPh>
    <rPh sb="10" eb="11">
      <t>フ</t>
    </rPh>
    <rPh sb="11" eb="12">
      <t>ダイ</t>
    </rPh>
    <rPh sb="13" eb="14">
      <t>ジ</t>
    </rPh>
    <phoneticPr fontId="2"/>
  </si>
  <si>
    <t>国スポ四次</t>
    <rPh sb="3" eb="4">
      <t>ヨン</t>
    </rPh>
    <phoneticPr fontId="2"/>
  </si>
  <si>
    <t>京都　女子駅伝・中長距離競技会</t>
    <rPh sb="0" eb="1">
      <t>キョウト</t>
    </rPh>
    <rPh sb="2" eb="4">
      <t>ジョシ</t>
    </rPh>
    <rPh sb="4" eb="6">
      <t>エキデン</t>
    </rPh>
    <rPh sb="7" eb="8">
      <t>チュウ</t>
    </rPh>
    <rPh sb="8" eb="11">
      <t>チョウキョリ</t>
    </rPh>
    <rPh sb="11" eb="14">
      <t>キョウギカイ</t>
    </rPh>
    <phoneticPr fontId="2"/>
  </si>
  <si>
    <t>全国駅伝中長距離競技会</t>
    <rPh sb="0" eb="1">
      <t>ゼンコク</t>
    </rPh>
    <rPh sb="1" eb="3">
      <t>エキデン</t>
    </rPh>
    <rPh sb="3" eb="4">
      <t>チュウ</t>
    </rPh>
    <rPh sb="4" eb="7">
      <t>チョウキョリ</t>
    </rPh>
    <rPh sb="7" eb="10">
      <t>キョウギカイ</t>
    </rPh>
    <phoneticPr fontId="2"/>
  </si>
  <si>
    <t>全国駅伝中長競技会</t>
    <rPh sb="0" eb="1">
      <t>ゼンコク</t>
    </rPh>
    <rPh sb="1" eb="3">
      <t>エキデン</t>
    </rPh>
    <rPh sb="3" eb="4">
      <t>チュウ</t>
    </rPh>
    <rPh sb="4" eb="5">
      <t>チョウ</t>
    </rPh>
    <rPh sb="5" eb="8">
      <t>キョウギカイ</t>
    </rPh>
    <phoneticPr fontId="2"/>
  </si>
  <si>
    <t>2025/4/20</t>
  </si>
  <si>
    <t>京都陸協記録会</t>
    <rPh sb="0" eb="2">
      <t>キョウト</t>
    </rPh>
    <rPh sb="2" eb="4">
      <t>リクキョウ</t>
    </rPh>
    <rPh sb="4" eb="6">
      <t>キロク</t>
    </rPh>
    <phoneticPr fontId="2"/>
  </si>
  <si>
    <t>2025/8/08</t>
  </si>
  <si>
    <t>2025/9/20</t>
  </si>
  <si>
    <t>2025/10/25</t>
  </si>
  <si>
    <t>2025/11/08</t>
  </si>
  <si>
    <t>2025/11/22</t>
  </si>
  <si>
    <t>2025/11/30</t>
  </si>
  <si>
    <t>2026/1/17</t>
  </si>
  <si>
    <t>2026/2/21</t>
  </si>
  <si>
    <t>ナイター記録会</t>
    <rPh sb="4" eb="6">
      <t>キロク</t>
    </rPh>
    <rPh sb="6" eb="7">
      <t>カイ</t>
    </rPh>
    <phoneticPr fontId="2"/>
  </si>
  <si>
    <t>2025/9/28</t>
  </si>
  <si>
    <t>”日清食品カップ”京都府小学生陸上競技交流大会</t>
  </si>
  <si>
    <t>府小学生交流</t>
    <rPh sb="0" eb="1">
      <t>フ</t>
    </rPh>
    <rPh sb="4" eb="6">
      <t>コウリュウ</t>
    </rPh>
    <phoneticPr fontId="2"/>
  </si>
  <si>
    <t>2025/11/09</t>
  </si>
  <si>
    <t>2025/10/19</t>
  </si>
  <si>
    <t>2025/8/31</t>
  </si>
  <si>
    <t>2025/6/29</t>
  </si>
  <si>
    <t>市小記・府小持久走記</t>
    <rPh sb="0" eb="1">
      <t>シ</t>
    </rPh>
    <rPh sb="1" eb="2">
      <t>ショウ</t>
    </rPh>
    <rPh sb="2" eb="3">
      <t>キ</t>
    </rPh>
    <rPh sb="4" eb="5">
      <t>フ</t>
    </rPh>
    <phoneticPr fontId="2"/>
  </si>
  <si>
    <t>全国小学生クロスカントリー京都府予選</t>
    <rPh sb="0" eb="2">
      <t>ゼンコク</t>
    </rPh>
    <rPh sb="2" eb="5">
      <t>ショウガクセイ</t>
    </rPh>
    <rPh sb="13" eb="16">
      <t>キョウトフ</t>
    </rPh>
    <rPh sb="16" eb="18">
      <t>ヨセン</t>
    </rPh>
    <phoneticPr fontId="2"/>
  </si>
  <si>
    <t>全国小学生クロン府予選</t>
    <rPh sb="0" eb="2">
      <t>ゼンコク</t>
    </rPh>
    <rPh sb="2" eb="5">
      <t>ショウガクセイ</t>
    </rPh>
    <rPh sb="8" eb="9">
      <t>フ</t>
    </rPh>
    <rPh sb="9" eb="11">
      <t>ヨセン</t>
    </rPh>
    <phoneticPr fontId="2"/>
  </si>
  <si>
    <t>京都マラソン2026</t>
  </si>
  <si>
    <t>2025/11/23</t>
  </si>
  <si>
    <t>2026/1/11</t>
  </si>
  <si>
    <t>皇后盃都道府県対抗全国女子駅伝</t>
    <rPh sb="0" eb="2">
      <t>コウゴウ</t>
    </rPh>
    <rPh sb="2" eb="3">
      <t>ハイ</t>
    </rPh>
    <rPh sb="3" eb="7">
      <t>トドウフケン</t>
    </rPh>
    <rPh sb="7" eb="9">
      <t>タイコウ</t>
    </rPh>
    <rPh sb="9" eb="11">
      <t>ゼンコク</t>
    </rPh>
    <rPh sb="11" eb="13">
      <t>ジョシ</t>
    </rPh>
    <rPh sb="13" eb="15">
      <t>エキデン</t>
    </rPh>
    <phoneticPr fontId="2"/>
  </si>
  <si>
    <t>全国女子駅伝</t>
    <rPh sb="0" eb="2">
      <t>ゼンコク</t>
    </rPh>
    <rPh sb="2" eb="4">
      <t>ジョシ</t>
    </rPh>
    <rPh sb="4" eb="6">
      <t>エキデン</t>
    </rPh>
    <phoneticPr fontId="2"/>
  </si>
  <si>
    <t>2026/2/08</t>
  </si>
  <si>
    <t>府民総体駅伝</t>
    <rPh sb="0" eb="2">
      <t>フミン</t>
    </rPh>
    <rPh sb="2" eb="4">
      <t>ソウタイ</t>
    </rPh>
    <rPh sb="4" eb="6">
      <t>エキデン</t>
    </rPh>
    <phoneticPr fontId="2"/>
  </si>
  <si>
    <t>京都府民総合体育大会陸上競技の部(非公認)</t>
    <rPh sb="4" eb="10">
      <t>ソウゴウタイイクタイカイ</t>
    </rPh>
    <rPh sb="10" eb="14">
      <t>リクジョウキョウギ</t>
    </rPh>
    <rPh sb="15" eb="16">
      <t>ブ</t>
    </rPh>
    <phoneticPr fontId="2"/>
  </si>
  <si>
    <t>2025/5/11</t>
  </si>
  <si>
    <t>2025/9/06</t>
  </si>
  <si>
    <t>北京都陸上競技選手権大会</t>
  </si>
  <si>
    <t>北京都選手権</t>
  </si>
  <si>
    <t>2025/9/27</t>
  </si>
  <si>
    <t>京都府小学生陸上競技選手権大会丹波予選</t>
    <rPh sb="6" eb="10">
      <t>リクジョウキョウギ</t>
    </rPh>
    <rPh sb="13" eb="15">
      <t>タイカイ</t>
    </rPh>
    <phoneticPr fontId="2"/>
  </si>
  <si>
    <t>京都市民総体兼府民総体予選(非公認)</t>
    <rPh sb="0" eb="2">
      <t>キョウト</t>
    </rPh>
    <rPh sb="2" eb="4">
      <t>シミン</t>
    </rPh>
    <rPh sb="4" eb="6">
      <t>ソウタイ</t>
    </rPh>
    <rPh sb="6" eb="7">
      <t>ケン</t>
    </rPh>
    <rPh sb="7" eb="9">
      <t>フミン</t>
    </rPh>
    <rPh sb="9" eb="11">
      <t>ソウタイ</t>
    </rPh>
    <rPh sb="11" eb="13">
      <t>ヨセン</t>
    </rPh>
    <phoneticPr fontId="2"/>
  </si>
  <si>
    <t>京都市民総体(非公認)</t>
    <rPh sb="0" eb="2">
      <t>キョウト</t>
    </rPh>
    <rPh sb="2" eb="4">
      <t>シミン</t>
    </rPh>
    <rPh sb="4" eb="6">
      <t>ソウタイ</t>
    </rPh>
    <phoneticPr fontId="2"/>
  </si>
  <si>
    <t>2025/4/26</t>
  </si>
  <si>
    <t>福知山ク対抗</t>
    <rPh sb="0" eb="3">
      <t>フクチヤマ</t>
    </rPh>
    <phoneticPr fontId="2"/>
  </si>
  <si>
    <t>2025/7/20</t>
  </si>
  <si>
    <t>2025/8/30</t>
  </si>
  <si>
    <t>福知山市陸上競技選手権大会</t>
    <rPh sb="4" eb="8">
      <t>リクジョウキョウギ</t>
    </rPh>
    <phoneticPr fontId="2"/>
  </si>
  <si>
    <t>福知山市選手権</t>
    <rPh sb="0" eb="4">
      <t>フクチヤマシ</t>
    </rPh>
    <phoneticPr fontId="2"/>
  </si>
  <si>
    <t>2025/5/31</t>
  </si>
  <si>
    <t>福知山小学生</t>
    <rPh sb="0" eb="3">
      <t>フクチヤマ</t>
    </rPh>
    <rPh sb="3" eb="6">
      <t>ショウガクセイ</t>
    </rPh>
    <phoneticPr fontId="2"/>
  </si>
  <si>
    <t>福知山市小学生記録会</t>
    <rPh sb="7" eb="10">
      <t>キロクカイ</t>
    </rPh>
    <phoneticPr fontId="2"/>
  </si>
  <si>
    <t>福知山小学生記</t>
    <rPh sb="0" eb="3">
      <t>フクチヤマ</t>
    </rPh>
    <rPh sb="3" eb="6">
      <t>ショウガクセイ</t>
    </rPh>
    <rPh sb="6" eb="7">
      <t>キ</t>
    </rPh>
    <phoneticPr fontId="2"/>
  </si>
  <si>
    <t>2025/11/01</t>
  </si>
  <si>
    <t>福知山市小学生駅伝大会</t>
  </si>
  <si>
    <t>福知山小駅伝</t>
  </si>
  <si>
    <t>綾部市選手権</t>
    <rPh sb="2" eb="3">
      <t>シ</t>
    </rPh>
    <rPh sb="3" eb="6">
      <t>センシュケン</t>
    </rPh>
    <phoneticPr fontId="2"/>
  </si>
  <si>
    <t>2025/5/25</t>
  </si>
  <si>
    <t>綾部市民陸上（非公認）</t>
    <rPh sb="2" eb="4">
      <t>シミン</t>
    </rPh>
    <rPh sb="4" eb="6">
      <t>リクジョウ</t>
    </rPh>
    <rPh sb="7" eb="10">
      <t>ヒコウニン</t>
    </rPh>
    <phoneticPr fontId="2"/>
  </si>
  <si>
    <t>綾部高校</t>
  </si>
  <si>
    <t>綾部市記録会(非公認)</t>
    <rPh sb="3" eb="5">
      <t>キロク</t>
    </rPh>
    <rPh sb="5" eb="6">
      <t>カイ</t>
    </rPh>
    <phoneticPr fontId="2"/>
  </si>
  <si>
    <t>2025/6/07</t>
  </si>
  <si>
    <t>綾部市総合運動公園</t>
  </si>
  <si>
    <t>舞鶴選手権・ナホトカ通信陸上</t>
    <rPh sb="0" eb="2">
      <t>マイヅル</t>
    </rPh>
    <rPh sb="2" eb="5">
      <t>センシュケン</t>
    </rPh>
    <rPh sb="10" eb="12">
      <t>ツウシン</t>
    </rPh>
    <rPh sb="12" eb="14">
      <t>リクジョウ</t>
    </rPh>
    <phoneticPr fontId="3"/>
  </si>
  <si>
    <t>2025/5/17</t>
  </si>
  <si>
    <t>東舞鶴公園</t>
  </si>
  <si>
    <t>2025/10/13</t>
  </si>
  <si>
    <t>舞鶴赤れんがﾊｰﾌ(非公認)</t>
    <rPh sb="0" eb="2">
      <t>マイヅル</t>
    </rPh>
    <rPh sb="2" eb="3">
      <t>アカ</t>
    </rPh>
    <phoneticPr fontId="2"/>
  </si>
  <si>
    <t>赤レンガパーク</t>
  </si>
  <si>
    <t>2025/11/16</t>
  </si>
  <si>
    <t>グリーンスポーツセンター</t>
  </si>
  <si>
    <t>舞鶴市小学生駅伝</t>
  </si>
  <si>
    <t>舞鶴市小学駅伝</t>
    <rPh sb="4" eb="5">
      <t>ガク</t>
    </rPh>
    <phoneticPr fontId="2"/>
  </si>
  <si>
    <t>はごろも〇</t>
  </si>
  <si>
    <t>2025/9/07</t>
  </si>
  <si>
    <t>2025/7/06</t>
  </si>
  <si>
    <t>京丹後市民陸上記録会</t>
    <rPh sb="0" eb="3">
      <t>キョウタンゴ</t>
    </rPh>
    <phoneticPr fontId="2"/>
  </si>
  <si>
    <t>京丹後市民記</t>
    <rPh sb="0" eb="3">
      <t>キョウタンゴ</t>
    </rPh>
    <rPh sb="5" eb="6">
      <t>キ</t>
    </rPh>
    <phoneticPr fontId="2"/>
  </si>
  <si>
    <t>2025/4/19</t>
  </si>
  <si>
    <t>北丹陸協記録会</t>
    <rPh sb="0" eb="2">
      <t>ホクタン</t>
    </rPh>
    <rPh sb="2" eb="4">
      <t>リクキョウ</t>
    </rPh>
    <rPh sb="4" eb="6">
      <t>キロク</t>
    </rPh>
    <rPh sb="6" eb="7">
      <t>カイ</t>
    </rPh>
    <phoneticPr fontId="2"/>
  </si>
  <si>
    <t>北丹陸協記</t>
    <rPh sb="0" eb="2">
      <t>ホクタン</t>
    </rPh>
    <rPh sb="2" eb="4">
      <t>リクキョウ</t>
    </rPh>
    <rPh sb="4" eb="5">
      <t>キ</t>
    </rPh>
    <phoneticPr fontId="2"/>
  </si>
  <si>
    <t>2025/5/24</t>
  </si>
  <si>
    <t>2026/3/14</t>
  </si>
  <si>
    <t>2025/12/07</t>
  </si>
  <si>
    <t>北丹陸協小学生記録会</t>
  </si>
  <si>
    <t>北部小学記録会</t>
    <rPh sb="0" eb="2">
      <t>ホクブ</t>
    </rPh>
    <rPh sb="2" eb="4">
      <t>ショウガク</t>
    </rPh>
    <rPh sb="4" eb="6">
      <t>キロク</t>
    </rPh>
    <phoneticPr fontId="2"/>
  </si>
  <si>
    <t>2025/6/08</t>
  </si>
  <si>
    <t>丹後小学生</t>
    <rPh sb="0" eb="2">
      <t>タンゴ</t>
    </rPh>
    <rPh sb="3" eb="5">
      <t>ガクセイ</t>
    </rPh>
    <phoneticPr fontId="2"/>
  </si>
  <si>
    <t>2025/7/27</t>
  </si>
  <si>
    <t>海の京都KIDS  U-13陸上競技大会</t>
    <rPh sb="0" eb="1">
      <t>ウミ</t>
    </rPh>
    <phoneticPr fontId="2"/>
  </si>
  <si>
    <t>海の京都KIDS</t>
    <rPh sb="0" eb="1">
      <t>ウミ</t>
    </rPh>
    <rPh sb="2" eb="4">
      <t>キョウト</t>
    </rPh>
    <phoneticPr fontId="2"/>
  </si>
  <si>
    <t>2025/9/21</t>
  </si>
  <si>
    <t>京都府小学生陸上競技選手権大会丹後予選会</t>
    <rPh sb="8" eb="10">
      <t>キョウギ</t>
    </rPh>
    <phoneticPr fontId="2"/>
  </si>
  <si>
    <t>2025/9/14</t>
  </si>
  <si>
    <t>丹後ｳﾙﾄﾗ100km(非公認)</t>
    <rPh sb="0" eb="2">
      <t>タンゴ</t>
    </rPh>
    <phoneticPr fontId="2"/>
  </si>
  <si>
    <t>アミティ丹後S/F特設コース</t>
  </si>
  <si>
    <t>2026/3/15</t>
  </si>
  <si>
    <t>京都府北部小学生クロスカントリー・リレー大会</t>
    <rPh sb="20" eb="22">
      <t>タイカイ</t>
    </rPh>
    <phoneticPr fontId="2"/>
  </si>
  <si>
    <t>府北部小クロカン・リレー</t>
  </si>
  <si>
    <t>2025/8/24</t>
  </si>
  <si>
    <t>宮津市陸上競技選手権大会</t>
  </si>
  <si>
    <t>宮津市選手権</t>
    <rPh sb="0" eb="3">
      <t>ミヤヅシ</t>
    </rPh>
    <rPh sb="3" eb="6">
      <t>センシュケン</t>
    </rPh>
    <phoneticPr fontId="2"/>
  </si>
  <si>
    <t>宮津市記録会・小学生記録会</t>
    <rPh sb="0" eb="3">
      <t>ミヤヅシ</t>
    </rPh>
    <rPh sb="3" eb="5">
      <t>キロク</t>
    </rPh>
    <rPh sb="5" eb="6">
      <t>カイ</t>
    </rPh>
    <rPh sb="7" eb="10">
      <t>ショウガクセイ</t>
    </rPh>
    <rPh sb="10" eb="12">
      <t>キロク</t>
    </rPh>
    <rPh sb="12" eb="13">
      <t>カイ</t>
    </rPh>
    <phoneticPr fontId="2"/>
  </si>
  <si>
    <t>宮津市記・小学生記</t>
    <rPh sb="0" eb="3">
      <t>ミヤヅシ</t>
    </rPh>
    <rPh sb="3" eb="4">
      <t>キ</t>
    </rPh>
    <rPh sb="5" eb="8">
      <t>ショウガクセイ</t>
    </rPh>
    <rPh sb="8" eb="9">
      <t>キ</t>
    </rPh>
    <phoneticPr fontId="2"/>
  </si>
  <si>
    <t>2025/10/26</t>
  </si>
  <si>
    <t>天橋立コース</t>
  </si>
  <si>
    <t>山城〇</t>
  </si>
  <si>
    <t>山城選手権</t>
    <rPh sb="0" eb="2">
      <t>ヤマシロ</t>
    </rPh>
    <rPh sb="2" eb="5">
      <t>センシュケン</t>
    </rPh>
    <phoneticPr fontId="2"/>
  </si>
  <si>
    <t>2025/5/03</t>
  </si>
  <si>
    <t>山城陸上競技協会記録会</t>
    <rPh sb="0" eb="2">
      <t>ヤマシロ</t>
    </rPh>
    <rPh sb="2" eb="8">
      <t>リクジョウキョウギキョウカイ</t>
    </rPh>
    <phoneticPr fontId="2"/>
  </si>
  <si>
    <t>山城陸協記</t>
    <rPh sb="0" eb="2">
      <t>ヤマシロ</t>
    </rPh>
    <phoneticPr fontId="2"/>
  </si>
  <si>
    <t>2025/11/03</t>
  </si>
  <si>
    <t>山城記録会</t>
    <rPh sb="0" eb="2">
      <t>ヤマシロ</t>
    </rPh>
    <phoneticPr fontId="2"/>
  </si>
  <si>
    <t>2026/3/21</t>
  </si>
  <si>
    <t>山城小・中学生陸上記録会</t>
    <rPh sb="7" eb="9">
      <t>リクジョウ</t>
    </rPh>
    <phoneticPr fontId="2"/>
  </si>
  <si>
    <t>京都府南部地域小学生クラブ対抗</t>
    <rPh sb="0" eb="3">
      <t>キョウトフ</t>
    </rPh>
    <rPh sb="3" eb="5">
      <t>ナンブ</t>
    </rPh>
    <rPh sb="5" eb="7">
      <t>チイキ</t>
    </rPh>
    <rPh sb="7" eb="10">
      <t>ショウガクセイ</t>
    </rPh>
    <rPh sb="13" eb="15">
      <t>タイコウ</t>
    </rPh>
    <phoneticPr fontId="2"/>
  </si>
  <si>
    <t>南部小クラブ対抗</t>
    <rPh sb="0" eb="2">
      <t>ナンブ</t>
    </rPh>
    <rPh sb="2" eb="3">
      <t>ショウ</t>
    </rPh>
    <rPh sb="6" eb="8">
      <t>タイコウ</t>
    </rPh>
    <phoneticPr fontId="2"/>
  </si>
  <si>
    <t>2025/9/15</t>
  </si>
  <si>
    <t>宇治川マラソン（非公認）</t>
    <rPh sb="8" eb="11">
      <t>ヒコウニン</t>
    </rPh>
    <phoneticPr fontId="2"/>
  </si>
  <si>
    <t>2025/7/19</t>
  </si>
  <si>
    <t>南丹市選手権</t>
    <rPh sb="0" eb="1">
      <t>ナン</t>
    </rPh>
    <rPh sb="1" eb="2">
      <t>タン</t>
    </rPh>
    <rPh sb="2" eb="3">
      <t>シ</t>
    </rPh>
    <phoneticPr fontId="2"/>
  </si>
  <si>
    <t>2025/4/29</t>
  </si>
  <si>
    <t>南丹市陸協春季強化記録会</t>
  </si>
  <si>
    <t>南丹市春季記</t>
    <rPh sb="0" eb="1">
      <t>ナン</t>
    </rPh>
    <rPh sb="1" eb="2">
      <t>タン</t>
    </rPh>
    <rPh sb="2" eb="3">
      <t>シ</t>
    </rPh>
    <rPh sb="5" eb="6">
      <t>キ</t>
    </rPh>
    <phoneticPr fontId="2"/>
  </si>
  <si>
    <t>南丹市秋季記</t>
    <rPh sb="0" eb="1">
      <t>ナン</t>
    </rPh>
    <rPh sb="1" eb="2">
      <t>タン</t>
    </rPh>
    <rPh sb="2" eb="3">
      <t>シ</t>
    </rPh>
    <phoneticPr fontId="2"/>
  </si>
  <si>
    <t>京都丹波ロードレース(非公認)</t>
    <rPh sb="0" eb="2">
      <t>キョウト</t>
    </rPh>
    <rPh sb="2" eb="4">
      <t>タンバ</t>
    </rPh>
    <phoneticPr fontId="2"/>
  </si>
  <si>
    <t>京都丹波ﾛｰﾄﾞ(非公認)</t>
    <rPh sb="0" eb="2">
      <t>キョウト</t>
    </rPh>
    <rPh sb="2" eb="4">
      <t>タンバ</t>
    </rPh>
    <phoneticPr fontId="2"/>
  </si>
  <si>
    <t>2025/8/02</t>
  </si>
  <si>
    <t>2025/4/12</t>
  </si>
  <si>
    <t>亀岡市陸協ナイター記録会</t>
    <rPh sb="2" eb="3">
      <t>シ</t>
    </rPh>
    <phoneticPr fontId="2"/>
  </si>
  <si>
    <t>2025/12/14</t>
  </si>
  <si>
    <t>京都亀岡ﾊｰﾌ</t>
    <rPh sb="0" eb="2">
      <t>キョウト</t>
    </rPh>
    <rPh sb="2" eb="4">
      <t>カメオカ</t>
    </rPh>
    <phoneticPr fontId="2"/>
  </si>
  <si>
    <t>2026/2/01</t>
  </si>
  <si>
    <t>亀岡市民駅伝</t>
    <rPh sb="3" eb="4">
      <t>ミン</t>
    </rPh>
    <rPh sb="4" eb="6">
      <t>エキデン</t>
    </rPh>
    <phoneticPr fontId="2"/>
  </si>
  <si>
    <t>京都府中学校総合体育大会陸上競技の部</t>
    <rPh sb="12" eb="16">
      <t>リクジョウキョウギ</t>
    </rPh>
    <rPh sb="17" eb="18">
      <t>ブ</t>
    </rPh>
    <phoneticPr fontId="2"/>
  </si>
  <si>
    <t>2025/7/28</t>
  </si>
  <si>
    <t>2025/7/05</t>
  </si>
  <si>
    <t>全日本中学校通信陸上競技大会京都府大会</t>
    <rPh sb="3" eb="6">
      <t>チュウガッコウ</t>
    </rPh>
    <rPh sb="12" eb="14">
      <t>タイカイ</t>
    </rPh>
    <phoneticPr fontId="2"/>
  </si>
  <si>
    <t>京都府中学校四種競技大会</t>
    <rPh sb="0" eb="3">
      <t>キョウトフ</t>
    </rPh>
    <rPh sb="3" eb="5">
      <t>チュウガク</t>
    </rPh>
    <rPh sb="5" eb="6">
      <t>コウ</t>
    </rPh>
    <rPh sb="10" eb="12">
      <t>タイカイ</t>
    </rPh>
    <phoneticPr fontId="2"/>
  </si>
  <si>
    <t>府中四種</t>
    <rPh sb="2" eb="4">
      <t>４シュ</t>
    </rPh>
    <phoneticPr fontId="2"/>
  </si>
  <si>
    <t>JOCジュニアオリンピックカップU16陸上競技大会京都府選考会</t>
    <rPh sb="19" eb="25">
      <t>リクジョウキョウギタイカイ</t>
    </rPh>
    <rPh sb="25" eb="28">
      <t>キョウトフ</t>
    </rPh>
    <rPh sb="28" eb="30">
      <t>センコウ</t>
    </rPh>
    <phoneticPr fontId="2"/>
  </si>
  <si>
    <t>U16選考会</t>
    <rPh sb="3" eb="6">
      <t>センコウカイ</t>
    </rPh>
    <phoneticPr fontId="2"/>
  </si>
  <si>
    <t>2025/9/23</t>
  </si>
  <si>
    <t>府中学秋季</t>
    <rPh sb="0" eb="1">
      <t>フ</t>
    </rPh>
    <rPh sb="1" eb="3">
      <t>チュウガク</t>
    </rPh>
    <rPh sb="3" eb="5">
      <t>シュウキ</t>
    </rPh>
    <phoneticPr fontId="2"/>
  </si>
  <si>
    <t>2025/11/02</t>
  </si>
  <si>
    <t>府中ｵｰﾀﾑｶｯﾌﾟ</t>
    <rPh sb="0" eb="1">
      <t>フ</t>
    </rPh>
    <rPh sb="1" eb="2">
      <t>チュウ</t>
    </rPh>
    <phoneticPr fontId="2"/>
  </si>
  <si>
    <t>京都府中学記録会</t>
    <rPh sb="0" eb="3">
      <t>キョウトフ</t>
    </rPh>
    <phoneticPr fontId="2"/>
  </si>
  <si>
    <t>京都市中学校春季総合体育大会陸上競技の部</t>
    <rPh sb="8" eb="14">
      <t>ソウゴウタイイクタイカイ</t>
    </rPh>
    <rPh sb="19" eb="20">
      <t>ブ</t>
    </rPh>
    <phoneticPr fontId="2"/>
  </si>
  <si>
    <t>2025/6/21</t>
  </si>
  <si>
    <t>京都市中学校総合体育大会陸上競技の部</t>
    <rPh sb="6" eb="8">
      <t>ソウゴウ</t>
    </rPh>
    <rPh sb="12" eb="16">
      <t>リクジョウキョウギ</t>
    </rPh>
    <rPh sb="17" eb="18">
      <t>ブ</t>
    </rPh>
    <phoneticPr fontId="2"/>
  </si>
  <si>
    <t>2025/6/22</t>
  </si>
  <si>
    <t>京都市中学校秋季体育大会陸上競技の部</t>
    <rPh sb="8" eb="12">
      <t>タイイクタイカイ</t>
    </rPh>
    <rPh sb="17" eb="18">
      <t>ブ</t>
    </rPh>
    <phoneticPr fontId="2"/>
  </si>
  <si>
    <t>2025/6/14</t>
  </si>
  <si>
    <t>丹後ブロック中学校秋季新人総合体育大会</t>
  </si>
  <si>
    <t>丹後中学新人</t>
    <rPh sb="4" eb="6">
      <t>シンジン</t>
    </rPh>
    <phoneticPr fontId="2"/>
  </si>
  <si>
    <t>京都市中学校強化記録会(非公認)</t>
    <rPh sb="0" eb="1">
      <t>キョウ</t>
    </rPh>
    <phoneticPr fontId="2"/>
  </si>
  <si>
    <t>京都市中記(非公認)</t>
    <rPh sb="0" eb="1">
      <t>キョウ</t>
    </rPh>
    <phoneticPr fontId="2"/>
  </si>
  <si>
    <t>京都市中学リレーカーニバル(非公認)</t>
    <rPh sb="0" eb="3">
      <t>キョウトシ</t>
    </rPh>
    <phoneticPr fontId="2"/>
  </si>
  <si>
    <t>京都市中ﾘﾚｰｶｰﾆﾊﾞﾙ(非公認)</t>
  </si>
  <si>
    <t>京丹後市中学校春季大会(非公認)</t>
  </si>
  <si>
    <t>京丹後市中学春季（非公認）</t>
  </si>
  <si>
    <t>京丹後市中学校秋季大会(非公認)</t>
  </si>
  <si>
    <t>京丹後中学秋季(非公認)</t>
    <rPh sb="0" eb="1">
      <t>キョウ</t>
    </rPh>
    <rPh sb="5" eb="7">
      <t>シュウキ</t>
    </rPh>
    <phoneticPr fontId="2"/>
  </si>
  <si>
    <t>福知山市中学校陸上競技大会(非公認)</t>
  </si>
  <si>
    <t>福知山市中学（非公認）</t>
  </si>
  <si>
    <t>福知山市中学校新人陸上競技大会(非公認)</t>
  </si>
  <si>
    <t>福知山中学新人（非公認）</t>
    <rPh sb="0" eb="3">
      <t>フクチヤマ</t>
    </rPh>
    <phoneticPr fontId="2"/>
  </si>
  <si>
    <t>舞鶴市中学(非公認)</t>
  </si>
  <si>
    <t>舞鶴市中学（非公認）</t>
  </si>
  <si>
    <t>綾部市中学（非公認）</t>
    <rPh sb="3" eb="5">
      <t>チュウガク</t>
    </rPh>
    <phoneticPr fontId="2"/>
  </si>
  <si>
    <t>綾部市中学(非公認)</t>
    <rPh sb="3" eb="5">
      <t>チュウガク</t>
    </rPh>
    <phoneticPr fontId="2"/>
  </si>
  <si>
    <t>南丹・船井中学校総合体育大会陸上競技の部(非公認)</t>
  </si>
  <si>
    <t>南丹船井中学（非公認）</t>
  </si>
  <si>
    <t>亀岡市中学校総合体育大会陸上競技の部(非公認)</t>
  </si>
  <si>
    <t>宇治・城陽・久御山・乙訓中学秋季（非公認）</t>
    <rPh sb="0" eb="2">
      <t>ウジ</t>
    </rPh>
    <rPh sb="3" eb="5">
      <t>ジョウヨウ</t>
    </rPh>
    <rPh sb="6" eb="9">
      <t>クミヤマ</t>
    </rPh>
    <rPh sb="10" eb="12">
      <t>オトクニ</t>
    </rPh>
    <rPh sb="12" eb="14">
      <t>チュウガク</t>
    </rPh>
    <rPh sb="14" eb="16">
      <t>シュウキ</t>
    </rPh>
    <phoneticPr fontId="2"/>
  </si>
  <si>
    <t>宇城久乙中秋季（非公認）</t>
    <rPh sb="0" eb="1">
      <t>ノキ</t>
    </rPh>
    <rPh sb="1" eb="2">
      <t>シロ</t>
    </rPh>
    <rPh sb="2" eb="3">
      <t>ヒサシ</t>
    </rPh>
    <rPh sb="3" eb="4">
      <t>オツ</t>
    </rPh>
    <rPh sb="4" eb="5">
      <t>ナカ</t>
    </rPh>
    <rPh sb="5" eb="7">
      <t>シュウキ</t>
    </rPh>
    <phoneticPr fontId="2"/>
  </si>
  <si>
    <t>宇治・城陽・久御山・乙訓中学校春季陸上競技大会(非公認)</t>
    <rPh sb="0" eb="2">
      <t>ウジ</t>
    </rPh>
    <phoneticPr fontId="2"/>
  </si>
  <si>
    <t>綴城久中夏季（非公認）</t>
    <rPh sb="1" eb="2">
      <t>シロ</t>
    </rPh>
    <rPh sb="2" eb="3">
      <t>ヒサシ</t>
    </rPh>
    <rPh sb="3" eb="4">
      <t>ナカ</t>
    </rPh>
    <rPh sb="4" eb="6">
      <t>カキ</t>
    </rPh>
    <phoneticPr fontId="2"/>
  </si>
  <si>
    <t>2025/6/06</t>
  </si>
  <si>
    <t>相楽中学夏季(非公認)</t>
    <rPh sb="0" eb="2">
      <t>ソウラク</t>
    </rPh>
    <rPh sb="2" eb="4">
      <t>チュウガク</t>
    </rPh>
    <rPh sb="4" eb="6">
      <t>カキ</t>
    </rPh>
    <phoneticPr fontId="2"/>
  </si>
  <si>
    <t>相楽・綴喜中学秋季陸上(非公認)</t>
    <rPh sb="5" eb="7">
      <t>チュウガク</t>
    </rPh>
    <rPh sb="7" eb="9">
      <t>シュウキ</t>
    </rPh>
    <phoneticPr fontId="2"/>
  </si>
  <si>
    <t>相綴中学秋季（非公認）</t>
    <rPh sb="0" eb="1">
      <t>ソウ</t>
    </rPh>
    <rPh sb="1" eb="2">
      <t>テイ</t>
    </rPh>
    <rPh sb="2" eb="4">
      <t>チュウガク</t>
    </rPh>
    <rPh sb="4" eb="6">
      <t>シュウキ</t>
    </rPh>
    <phoneticPr fontId="2"/>
  </si>
  <si>
    <t>乙訓中学新人（非公認）</t>
  </si>
  <si>
    <t>2025/4/05</t>
  </si>
  <si>
    <t>2025/5/04</t>
  </si>
  <si>
    <t>2025/8/23</t>
  </si>
  <si>
    <t>2025/10/18</t>
  </si>
  <si>
    <t>京都府中学校総合体育大会駅伝競走の部男子</t>
    <rPh sb="6" eb="12">
      <t>ソウゴウタイイクタイカイ</t>
    </rPh>
    <rPh sb="14" eb="16">
      <t>キョウソウ</t>
    </rPh>
    <rPh sb="17" eb="18">
      <t>ブ</t>
    </rPh>
    <rPh sb="18" eb="20">
      <t>ダンシ</t>
    </rPh>
    <phoneticPr fontId="2"/>
  </si>
  <si>
    <t>府中学駅伝男子</t>
    <rPh sb="0" eb="1">
      <t>フ</t>
    </rPh>
    <rPh sb="1" eb="3">
      <t>チュウガク</t>
    </rPh>
    <rPh sb="3" eb="5">
      <t>エキデン</t>
    </rPh>
    <rPh sb="5" eb="7">
      <t>ダンシ</t>
    </rPh>
    <phoneticPr fontId="2"/>
  </si>
  <si>
    <t>京都府中学校総合体育大会駅伝競走の部女子</t>
    <rPh sb="6" eb="12">
      <t>ソウゴウタイイクタイカイ</t>
    </rPh>
    <rPh sb="14" eb="16">
      <t>キョウソウ</t>
    </rPh>
    <rPh sb="17" eb="18">
      <t>ブ</t>
    </rPh>
    <rPh sb="18" eb="20">
      <t>ジョシ</t>
    </rPh>
    <phoneticPr fontId="2"/>
  </si>
  <si>
    <t>府中学駅伝女子</t>
    <rPh sb="0" eb="1">
      <t>フ</t>
    </rPh>
    <rPh sb="1" eb="3">
      <t>チュウガク</t>
    </rPh>
    <rPh sb="3" eb="5">
      <t>エキデン</t>
    </rPh>
    <rPh sb="5" eb="7">
      <t>ジョシ</t>
    </rPh>
    <phoneticPr fontId="2"/>
  </si>
  <si>
    <t>2025/10/11</t>
  </si>
  <si>
    <t>京都市中学校総合体育大会駅伝競走の部</t>
    <rPh sb="5" eb="6">
      <t>コウ</t>
    </rPh>
    <rPh sb="6" eb="12">
      <t>ソウゴウタイイクタイカイ</t>
    </rPh>
    <rPh sb="12" eb="14">
      <t>エキデン</t>
    </rPh>
    <rPh sb="14" eb="16">
      <t>キョウソウ</t>
    </rPh>
    <rPh sb="17" eb="18">
      <t>ブ</t>
    </rPh>
    <phoneticPr fontId="2"/>
  </si>
  <si>
    <t>市中学駅伝</t>
    <rPh sb="3" eb="5">
      <t>エキデン</t>
    </rPh>
    <phoneticPr fontId="2"/>
  </si>
  <si>
    <t>丹後ブロック中学校駅伝</t>
  </si>
  <si>
    <t>丹後中学駅伝</t>
    <rPh sb="4" eb="6">
      <t>エキデン</t>
    </rPh>
    <phoneticPr fontId="2"/>
  </si>
  <si>
    <t>峰山総合公園</t>
  </si>
  <si>
    <t>中丹中学校総合体育大会駅伝競走の部</t>
  </si>
  <si>
    <t>中丹中学駅伝</t>
    <rPh sb="4" eb="6">
      <t>エキデン</t>
    </rPh>
    <phoneticPr fontId="2"/>
  </si>
  <si>
    <t>豊里コミセン周辺コース</t>
  </si>
  <si>
    <t>口丹波中学校総合体育大会駅伝競走の部</t>
  </si>
  <si>
    <t>口丹中学駅伝</t>
    <rPh sb="4" eb="6">
      <t>エキデン</t>
    </rPh>
    <phoneticPr fontId="2"/>
  </si>
  <si>
    <t>山城地方中学校駅伝</t>
  </si>
  <si>
    <t>山城地方中学駅伝</t>
    <rPh sb="6" eb="8">
      <t>エキデン</t>
    </rPh>
    <phoneticPr fontId="2"/>
  </si>
  <si>
    <t>宇治城陽久御山中学新人駅伝</t>
    <rPh sb="2" eb="4">
      <t>ジョウヨウ</t>
    </rPh>
    <rPh sb="4" eb="5">
      <t>ク</t>
    </rPh>
    <rPh sb="5" eb="6">
      <t>ミ</t>
    </rPh>
    <rPh sb="6" eb="7">
      <t>ヤマ</t>
    </rPh>
    <rPh sb="9" eb="11">
      <t>シンジン</t>
    </rPh>
    <rPh sb="11" eb="13">
      <t>エキデン</t>
    </rPh>
    <phoneticPr fontId="2"/>
  </si>
  <si>
    <t>宇城久中学新人駅伝</t>
    <rPh sb="1" eb="2">
      <t>シロ</t>
    </rPh>
    <rPh sb="2" eb="3">
      <t>ク</t>
    </rPh>
    <rPh sb="5" eb="7">
      <t>シンジン</t>
    </rPh>
    <rPh sb="7" eb="9">
      <t>エキデン</t>
    </rPh>
    <phoneticPr fontId="2"/>
  </si>
  <si>
    <t>2025/5/30</t>
  </si>
  <si>
    <t>京都府高等学校陸上競技対校選手権大会</t>
    <rPh sb="3" eb="7">
      <t>コウトウガッコウ</t>
    </rPh>
    <rPh sb="7" eb="11">
      <t>リクジョウキョウギ</t>
    </rPh>
    <phoneticPr fontId="2"/>
  </si>
  <si>
    <t>府高校対校</t>
    <rPh sb="3" eb="5">
      <t>タイコウ</t>
    </rPh>
    <phoneticPr fontId="2"/>
  </si>
  <si>
    <t>2025/4/13</t>
  </si>
  <si>
    <t>府高校春季</t>
    <rPh sb="0" eb="1">
      <t>フ</t>
    </rPh>
    <phoneticPr fontId="2"/>
  </si>
  <si>
    <t>京都府高等学校総合体育大会市内ブロック</t>
    <rPh sb="7" eb="13">
      <t>ソウゴウタイイクタイカイ</t>
    </rPh>
    <rPh sb="13" eb="15">
      <t>シナイ</t>
    </rPh>
    <phoneticPr fontId="2"/>
  </si>
  <si>
    <t>府高総体京都市</t>
    <rPh sb="4" eb="6">
      <t>キョウト</t>
    </rPh>
    <phoneticPr fontId="2"/>
  </si>
  <si>
    <t>2025/5/18</t>
  </si>
  <si>
    <t>2025/5/05</t>
  </si>
  <si>
    <t>両丹高等学校陸上競技対校選手権大会</t>
    <rPh sb="2" eb="6">
      <t>コウトウガッコウ</t>
    </rPh>
    <rPh sb="8" eb="10">
      <t>キョウギ</t>
    </rPh>
    <phoneticPr fontId="2"/>
  </si>
  <si>
    <t>2025/8/21</t>
  </si>
  <si>
    <t>京都高等学校ユース陸上競技対校選手権大会</t>
  </si>
  <si>
    <t>2025/8/22</t>
  </si>
  <si>
    <t>2025/10/04</t>
  </si>
  <si>
    <t>2025/10/05</t>
  </si>
  <si>
    <t>2025/8/03</t>
  </si>
  <si>
    <t>両丹高等学校ユース陸上競技対校選手権大会</t>
    <rPh sb="18" eb="20">
      <t>タイカイ</t>
    </rPh>
    <phoneticPr fontId="2"/>
  </si>
  <si>
    <t>両丹高校ユ－ス</t>
    <rPh sb="2" eb="4">
      <t>コウコウ</t>
    </rPh>
    <phoneticPr fontId="2"/>
  </si>
  <si>
    <t>両丹高等学校ジュニア陸上競技対校選手権</t>
  </si>
  <si>
    <t>両丹高校ｼﾞｭﾆｱ</t>
    <rPh sb="0" eb="1">
      <t>リョウ</t>
    </rPh>
    <rPh sb="1" eb="2">
      <t>タン</t>
    </rPh>
    <rPh sb="2" eb="4">
      <t>コウコウ</t>
    </rPh>
    <phoneticPr fontId="2"/>
  </si>
  <si>
    <t>はごろも◎</t>
  </si>
  <si>
    <t>府高SummerGame</t>
    <rPh sb="0" eb="1">
      <t>フ</t>
    </rPh>
    <rPh sb="1" eb="2">
      <t>コウ</t>
    </rPh>
    <phoneticPr fontId="2"/>
  </si>
  <si>
    <t>2025/8/12</t>
  </si>
  <si>
    <t>京都府高校SummerChallenge</t>
  </si>
  <si>
    <t>府高SummerChallenge</t>
  </si>
  <si>
    <t>府国公立高対校</t>
    <rPh sb="0" eb="1">
      <t>フ</t>
    </rPh>
    <rPh sb="1" eb="2">
      <t>コク</t>
    </rPh>
    <rPh sb="2" eb="4">
      <t>コウリツ</t>
    </rPh>
    <rPh sb="4" eb="5">
      <t>ダカ</t>
    </rPh>
    <rPh sb="5" eb="7">
      <t>タイコウ</t>
    </rPh>
    <phoneticPr fontId="2"/>
  </si>
  <si>
    <t>口丹波高校（練習会）</t>
    <rPh sb="2" eb="3">
      <t>ナミ</t>
    </rPh>
    <rPh sb="6" eb="8">
      <t>レンシュウ</t>
    </rPh>
    <rPh sb="8" eb="9">
      <t>カイ</t>
    </rPh>
    <phoneticPr fontId="2"/>
  </si>
  <si>
    <t>口丹高校(練習会)</t>
    <rPh sb="5" eb="7">
      <t>レンシュウ</t>
    </rPh>
    <rPh sb="7" eb="8">
      <t>カイ</t>
    </rPh>
    <phoneticPr fontId="2"/>
  </si>
  <si>
    <t>京都市立高校対抗(非公認)</t>
    <rPh sb="0" eb="2">
      <t>キョウト</t>
    </rPh>
    <rPh sb="2" eb="4">
      <t>シリツ</t>
    </rPh>
    <rPh sb="4" eb="6">
      <t>コウコウ</t>
    </rPh>
    <rPh sb="6" eb="8">
      <t>タイコウ</t>
    </rPh>
    <phoneticPr fontId="2"/>
  </si>
  <si>
    <t>市立高対抗(非公認)</t>
    <rPh sb="0" eb="2">
      <t>シリツ</t>
    </rPh>
    <rPh sb="2" eb="3">
      <t>ダカ</t>
    </rPh>
    <rPh sb="3" eb="5">
      <t>タイコウ</t>
    </rPh>
    <phoneticPr fontId="2"/>
  </si>
  <si>
    <t>京都府公立高校対校</t>
    <rPh sb="0" eb="3">
      <t>キョウトフ</t>
    </rPh>
    <phoneticPr fontId="2"/>
  </si>
  <si>
    <t>府公立高対校</t>
    <rPh sb="0" eb="1">
      <t>フ</t>
    </rPh>
    <phoneticPr fontId="2"/>
  </si>
  <si>
    <t>2025/10/24</t>
  </si>
  <si>
    <t>全国高等学校駅伝競走大会男子</t>
  </si>
  <si>
    <t>全国高校駅伝男子</t>
    <rPh sb="0" eb="2">
      <t>ゼンコク</t>
    </rPh>
    <rPh sb="2" eb="4">
      <t>コウコウ</t>
    </rPh>
    <rPh sb="4" eb="6">
      <t>エキデン</t>
    </rPh>
    <phoneticPr fontId="2"/>
  </si>
  <si>
    <t>全国高等学校駅伝競走大会女子</t>
  </si>
  <si>
    <t>全国高校駅伝女子</t>
    <rPh sb="0" eb="2">
      <t>ゼンコク</t>
    </rPh>
    <rPh sb="2" eb="4">
      <t>コウコウ</t>
    </rPh>
    <rPh sb="4" eb="6">
      <t>エキデン</t>
    </rPh>
    <phoneticPr fontId="2"/>
  </si>
  <si>
    <t>京都府高等学校駅伝競走大会男子</t>
    <rPh sb="0" eb="3">
      <t>キョウトフ</t>
    </rPh>
    <phoneticPr fontId="2"/>
  </si>
  <si>
    <t>府高校駅伝男子</t>
  </si>
  <si>
    <t>京都府高等学校駅伝競走大会女子</t>
  </si>
  <si>
    <t>府高校駅伝女子</t>
    <rPh sb="0" eb="1">
      <t>フ</t>
    </rPh>
    <rPh sb="1" eb="3">
      <t>コウコウ</t>
    </rPh>
    <rPh sb="3" eb="5">
      <t>エキデン</t>
    </rPh>
    <phoneticPr fontId="2"/>
  </si>
  <si>
    <t>両丹高校駅伝</t>
    <rPh sb="0" eb="1">
      <t>リョウ</t>
    </rPh>
    <rPh sb="1" eb="2">
      <t>タン</t>
    </rPh>
    <rPh sb="2" eb="4">
      <t>コウコウ</t>
    </rPh>
    <rPh sb="4" eb="6">
      <t>エキデン</t>
    </rPh>
    <phoneticPr fontId="2"/>
  </si>
  <si>
    <t>府高校定通制春季</t>
    <rPh sb="0" eb="1">
      <t>フ</t>
    </rPh>
    <rPh sb="1" eb="3">
      <t>コウコウ</t>
    </rPh>
    <rPh sb="3" eb="4">
      <t>テイ</t>
    </rPh>
    <rPh sb="4" eb="5">
      <t>ツウ</t>
    </rPh>
    <rPh sb="5" eb="6">
      <t>セイ</t>
    </rPh>
    <rPh sb="6" eb="8">
      <t>シュンキ</t>
    </rPh>
    <phoneticPr fontId="2"/>
  </si>
  <si>
    <t>丹波〇</t>
  </si>
  <si>
    <t>府高定通制クロカン</t>
    <rPh sb="0" eb="1">
      <t>フ</t>
    </rPh>
    <phoneticPr fontId="2"/>
  </si>
  <si>
    <t>京都マスターズ</t>
    <rPh sb="0" eb="2">
      <t>キョウト</t>
    </rPh>
    <phoneticPr fontId="2"/>
  </si>
  <si>
    <t>2025/4/27</t>
  </si>
  <si>
    <t>京都マスターズ春季陸上競技大会</t>
  </si>
  <si>
    <t>京都ﾏｽﾀｰｽﾞ春季</t>
    <rPh sb="8" eb="9">
      <t>ハル</t>
    </rPh>
    <rPh sb="9" eb="10">
      <t>キ</t>
    </rPh>
    <phoneticPr fontId="2"/>
  </si>
  <si>
    <t>京都マスターズ秋季陸上競技大会</t>
  </si>
  <si>
    <t>京都ﾏｽﾀｰｽﾞ秋季</t>
    <rPh sb="8" eb="10">
      <t>シュウキ</t>
    </rPh>
    <phoneticPr fontId="2"/>
  </si>
  <si>
    <t>京都マスターズ中長距離記録会</t>
    <rPh sb="7" eb="8">
      <t>チュウ</t>
    </rPh>
    <rPh sb="8" eb="11">
      <t>チョウキョリ</t>
    </rPh>
    <rPh sb="11" eb="13">
      <t>キロク</t>
    </rPh>
    <rPh sb="13" eb="14">
      <t>カイ</t>
    </rPh>
    <phoneticPr fontId="2"/>
  </si>
  <si>
    <t>京都ﾏｽﾀｰｽﾞ長記録会</t>
    <rPh sb="8" eb="9">
      <t>チョウ</t>
    </rPh>
    <rPh sb="9" eb="11">
      <t>キロク</t>
    </rPh>
    <rPh sb="11" eb="12">
      <t>カイ</t>
    </rPh>
    <phoneticPr fontId="2"/>
  </si>
  <si>
    <t>ミズノマスターズ陸上競技京都大会（非公認）</t>
    <rPh sb="7" eb="9">
      <t>リクジョウ</t>
    </rPh>
    <rPh sb="9" eb="11">
      <t>キョウギ</t>
    </rPh>
    <rPh sb="11" eb="13">
      <t>キョウト</t>
    </rPh>
    <rPh sb="13" eb="15">
      <t>タイカイ</t>
    </rPh>
    <rPh sb="17" eb="20">
      <t>ヒコウニン</t>
    </rPh>
    <phoneticPr fontId="2"/>
  </si>
  <si>
    <t>ミズノマスターズ（非公認）</t>
    <rPh sb="9" eb="12">
      <t>ヒコウニン</t>
    </rPh>
    <phoneticPr fontId="2"/>
  </si>
  <si>
    <t>京都ｽﾎﾟｰﾂ祭典陸上</t>
    <rPh sb="0" eb="2">
      <t>キョウト</t>
    </rPh>
    <rPh sb="7" eb="9">
      <t>サイテン</t>
    </rPh>
    <rPh sb="9" eb="11">
      <t>リクジョウ</t>
    </rPh>
    <phoneticPr fontId="2"/>
  </si>
  <si>
    <t>京都ｽﾎﾟｰﾂ祭典</t>
    <rPh sb="0" eb="2">
      <t>キョウト</t>
    </rPh>
    <rPh sb="7" eb="9">
      <t>サイテン</t>
    </rPh>
    <phoneticPr fontId="2"/>
  </si>
  <si>
    <t>京都嵐山ハーフマラソン</t>
  </si>
  <si>
    <t>嵐山ハーフマラソン</t>
  </si>
  <si>
    <t>全京都障害者総合スポーツ大会</t>
  </si>
  <si>
    <t>全京都障害者スポ</t>
    <rPh sb="0" eb="1">
      <t>ゼン</t>
    </rPh>
    <rPh sb="1" eb="3">
      <t>キョウト</t>
    </rPh>
    <rPh sb="3" eb="6">
      <t>ショウガイシャ</t>
    </rPh>
    <phoneticPr fontId="2"/>
  </si>
  <si>
    <t>視覚障害者ﾏﾗｿﾝ</t>
    <rPh sb="0" eb="2">
      <t>シカク</t>
    </rPh>
    <rPh sb="2" eb="4">
      <t>ショウガイ</t>
    </rPh>
    <rPh sb="4" eb="5">
      <t>シャ</t>
    </rPh>
    <phoneticPr fontId="2"/>
  </si>
  <si>
    <t>視覚障害者マラソン</t>
    <rPh sb="0" eb="2">
      <t>シカク</t>
    </rPh>
    <rPh sb="2" eb="4">
      <t>ショウガイ</t>
    </rPh>
    <rPh sb="4" eb="5">
      <t>シャ</t>
    </rPh>
    <phoneticPr fontId="2"/>
  </si>
  <si>
    <t>京都ロードレース</t>
    <rPh sb="0" eb="2">
      <t>キョウト</t>
    </rPh>
    <phoneticPr fontId="2"/>
  </si>
  <si>
    <t>京都ﾛｰﾄﾞﾚｰｽ</t>
    <rPh sb="0" eb="2">
      <t>キョウト</t>
    </rPh>
    <phoneticPr fontId="2"/>
  </si>
  <si>
    <t>天皇盃全国車いす駅伝競走大会</t>
  </si>
  <si>
    <t>全国車いす駅伝</t>
  </si>
  <si>
    <t>全日本大学駅伝予選会</t>
    <rPh sb="7" eb="9">
      <t>ヨセン</t>
    </rPh>
    <phoneticPr fontId="2"/>
  </si>
  <si>
    <t>全日大学駅伝予選</t>
    <rPh sb="4" eb="6">
      <t>エキデン</t>
    </rPh>
    <rPh sb="6" eb="8">
      <t>ヨセン</t>
    </rPh>
    <phoneticPr fontId="2"/>
  </si>
  <si>
    <t>関西学生学年別/混成</t>
    <rPh sb="8" eb="10">
      <t>コンセイ</t>
    </rPh>
    <phoneticPr fontId="2"/>
  </si>
  <si>
    <t>関西学生種目別/混成</t>
    <rPh sb="4" eb="6">
      <t>シュモク</t>
    </rPh>
    <rPh sb="8" eb="10">
      <t>コンセイ</t>
    </rPh>
    <phoneticPr fontId="2"/>
  </si>
  <si>
    <t>2025/8/11</t>
  </si>
  <si>
    <t>学連競技会</t>
    <rPh sb="0" eb="1">
      <t>ガク</t>
    </rPh>
    <rPh sb="1" eb="2">
      <t>レン</t>
    </rPh>
    <rPh sb="2" eb="5">
      <t>キョウギカイ</t>
    </rPh>
    <phoneticPr fontId="2"/>
  </si>
  <si>
    <t>関西学生長距離記録会</t>
    <rPh sb="4" eb="7">
      <t>チョウキョリ</t>
    </rPh>
    <rPh sb="7" eb="9">
      <t>キロク</t>
    </rPh>
    <rPh sb="9" eb="10">
      <t>カイ</t>
    </rPh>
    <phoneticPr fontId="2"/>
  </si>
  <si>
    <t>関西学生長距離記</t>
    <rPh sb="4" eb="7">
      <t>チョウキョリ</t>
    </rPh>
    <rPh sb="7" eb="8">
      <t>キ</t>
    </rPh>
    <phoneticPr fontId="2"/>
  </si>
  <si>
    <t>関西学生女子駅伝予選会</t>
    <rPh sb="4" eb="6">
      <t>ジョシ</t>
    </rPh>
    <phoneticPr fontId="2"/>
  </si>
  <si>
    <t>関西学生女駅予</t>
    <rPh sb="4" eb="5">
      <t>ジョ</t>
    </rPh>
    <phoneticPr fontId="2"/>
  </si>
  <si>
    <t>2025/4/06</t>
  </si>
  <si>
    <t>京都学生陸上競技対校選手権大会</t>
  </si>
  <si>
    <t>関西医歯薬対抗</t>
    <rPh sb="4" eb="5">
      <t>ヤク</t>
    </rPh>
    <rPh sb="5" eb="7">
      <t>タイコウ</t>
    </rPh>
    <phoneticPr fontId="2"/>
  </si>
  <si>
    <t>関西薬学生対抗選手権</t>
    <rPh sb="2" eb="3">
      <t>ヤク</t>
    </rPh>
    <rPh sb="3" eb="5">
      <t>ガクセイ</t>
    </rPh>
    <rPh sb="5" eb="7">
      <t>タイコウ</t>
    </rPh>
    <rPh sb="7" eb="10">
      <t>センシュケン</t>
    </rPh>
    <phoneticPr fontId="2"/>
  </si>
  <si>
    <t>関西薬学対抗</t>
    <rPh sb="2" eb="3">
      <t>ヤク</t>
    </rPh>
    <rPh sb="3" eb="4">
      <t>ガク</t>
    </rPh>
    <rPh sb="4" eb="6">
      <t>タイコウ</t>
    </rPh>
    <phoneticPr fontId="2"/>
  </si>
  <si>
    <t>全国七大学対校</t>
    <rPh sb="0" eb="2">
      <t>ゼンコク</t>
    </rPh>
    <phoneticPr fontId="2"/>
  </si>
  <si>
    <t>2025/8/10</t>
  </si>
  <si>
    <t>慶応大学・同志社大学対校陸上競技大会</t>
    <rPh sb="0" eb="2">
      <t>ケイオウ</t>
    </rPh>
    <phoneticPr fontId="2"/>
  </si>
  <si>
    <t>立教大学・同志社大学対校陸上競技大会</t>
    <rPh sb="0" eb="2">
      <t>リッキョウ</t>
    </rPh>
    <rPh sb="2" eb="4">
      <t>ダイガク</t>
    </rPh>
    <phoneticPr fontId="2"/>
  </si>
  <si>
    <t>京産大中長距離競技会</t>
    <rPh sb="0" eb="3">
      <t>キョウサンダイ</t>
    </rPh>
    <rPh sb="3" eb="4">
      <t>チュウ</t>
    </rPh>
    <rPh sb="4" eb="7">
      <t>チョウキョリ</t>
    </rPh>
    <rPh sb="7" eb="9">
      <t>キョウギ</t>
    </rPh>
    <rPh sb="9" eb="10">
      <t>カイ</t>
    </rPh>
    <phoneticPr fontId="2"/>
  </si>
  <si>
    <t>京産大中長競技会</t>
    <rPh sb="0" eb="3">
      <t>キョウサンダイ</t>
    </rPh>
    <rPh sb="3" eb="4">
      <t>チュウ</t>
    </rPh>
    <rPh sb="4" eb="5">
      <t>チョウ</t>
    </rPh>
    <rPh sb="5" eb="7">
      <t>キョウギ</t>
    </rPh>
    <rPh sb="7" eb="8">
      <t>カイ</t>
    </rPh>
    <phoneticPr fontId="2"/>
  </si>
  <si>
    <t>京産大中長距離記録会</t>
    <rPh sb="0" eb="3">
      <t>キョウサンダイ</t>
    </rPh>
    <rPh sb="3" eb="4">
      <t>チュウ</t>
    </rPh>
    <rPh sb="4" eb="7">
      <t>チョウキョリ</t>
    </rPh>
    <rPh sb="7" eb="9">
      <t>キロク</t>
    </rPh>
    <rPh sb="9" eb="10">
      <t>カイ</t>
    </rPh>
    <phoneticPr fontId="2"/>
  </si>
  <si>
    <t>京産大中長記録会</t>
    <rPh sb="0" eb="3">
      <t>キョウサンダイ</t>
    </rPh>
    <rPh sb="3" eb="4">
      <t>チュウ</t>
    </rPh>
    <rPh sb="4" eb="5">
      <t>チョウ</t>
    </rPh>
    <rPh sb="5" eb="7">
      <t>キロク</t>
    </rPh>
    <rPh sb="7" eb="8">
      <t>カイ</t>
    </rPh>
    <phoneticPr fontId="2"/>
  </si>
  <si>
    <t>関西学生対校(ﾊｰﾌﾏﾗｿﾝ)</t>
    <rPh sb="2" eb="4">
      <t>ガクセイ</t>
    </rPh>
    <rPh sb="4" eb="6">
      <t>タイコウ</t>
    </rPh>
    <phoneticPr fontId="2"/>
  </si>
  <si>
    <t>2025/11/15</t>
  </si>
  <si>
    <t>京丹後地域・はごろも◎</t>
  </si>
  <si>
    <t>京都学生駅伝</t>
    <rPh sb="4" eb="6">
      <t>エキデン</t>
    </rPh>
    <phoneticPr fontId="2"/>
  </si>
  <si>
    <t>近畿高等学校陸上競技対校選手権大会</t>
    <rPh sb="2" eb="6">
      <t>コウトウガッコウ</t>
    </rPh>
    <rPh sb="6" eb="10">
      <t>リクジョウキョウギ</t>
    </rPh>
    <phoneticPr fontId="2"/>
  </si>
  <si>
    <t>近畿高校駅伝</t>
    <rPh sb="4" eb="6">
      <t>エキデン</t>
    </rPh>
    <phoneticPr fontId="2"/>
  </si>
  <si>
    <t>全国高校選抜</t>
    <rPh sb="0" eb="2">
      <t>ゼンコク</t>
    </rPh>
    <rPh sb="2" eb="4">
      <t>コウコウ</t>
    </rPh>
    <rPh sb="4" eb="6">
      <t>センバツ</t>
    </rPh>
    <phoneticPr fontId="2"/>
  </si>
  <si>
    <t>近畿中学校総合体育大会陸上競技の部</t>
    <rPh sb="2" eb="5">
      <t>チュウガッコウ</t>
    </rPh>
    <phoneticPr fontId="2"/>
  </si>
  <si>
    <t>日本学生対校</t>
    <rPh sb="2" eb="4">
      <t>ガクセイ</t>
    </rPh>
    <rPh sb="4" eb="6">
      <t>タイコウ</t>
    </rPh>
    <phoneticPr fontId="2"/>
  </si>
  <si>
    <t>日本学連</t>
  </si>
  <si>
    <t>日本学生個人</t>
    <rPh sb="0" eb="2">
      <t>ニホン</t>
    </rPh>
    <rPh sb="2" eb="4">
      <t>ガクセイ</t>
    </rPh>
    <rPh sb="4" eb="6">
      <t>コジン</t>
    </rPh>
    <phoneticPr fontId="2"/>
  </si>
  <si>
    <t>平塚</t>
    <rPh sb="0" eb="2">
      <t>ヒラツカ</t>
    </rPh>
    <phoneticPr fontId="2"/>
  </si>
  <si>
    <t>全日本薬学生対抗陸上競技大会</t>
  </si>
  <si>
    <t>全日本薬学対抗</t>
  </si>
  <si>
    <t>日本学生女子ハーフマラソン</t>
    <rPh sb="4" eb="6">
      <t>ジョシ</t>
    </rPh>
    <phoneticPr fontId="2"/>
  </si>
  <si>
    <t>日本学生女子ﾊｰﾌ</t>
    <rPh sb="4" eb="6">
      <t>ジョシ</t>
    </rPh>
    <phoneticPr fontId="2"/>
  </si>
  <si>
    <t>松江</t>
    <rPh sb="0" eb="2">
      <t>マツエ</t>
    </rPh>
    <phoneticPr fontId="2"/>
  </si>
  <si>
    <t>2025/9/12</t>
  </si>
  <si>
    <t>秩父宮賜杯西日本学生陸上競技選手権大会</t>
    <rPh sb="10" eb="14">
      <t>リクジョウキョウギ</t>
    </rPh>
    <phoneticPr fontId="2"/>
  </si>
  <si>
    <t>2025/9/13</t>
  </si>
  <si>
    <t>国民スポーツ大会</t>
  </si>
  <si>
    <t>国スポ大会</t>
  </si>
  <si>
    <t>神戸</t>
    <rPh sb="0" eb="2">
      <t>コウベ</t>
    </rPh>
    <phoneticPr fontId="2"/>
  </si>
  <si>
    <t>石川</t>
    <rPh sb="0" eb="2">
      <t>イシカワ</t>
    </rPh>
    <phoneticPr fontId="2"/>
  </si>
  <si>
    <t>紀三井寺</t>
    <rPh sb="0" eb="4">
      <t>キミイデラ</t>
    </rPh>
    <phoneticPr fontId="2"/>
  </si>
  <si>
    <t>日本選手権混成</t>
    <rPh sb="5" eb="7">
      <t>コンセイ</t>
    </rPh>
    <phoneticPr fontId="2"/>
  </si>
  <si>
    <t>日本ｼﾞｭﾆｱ･ﾕｰｽ選手権長距離･競歩</t>
    <rPh sb="14" eb="17">
      <t>チョウキョリ</t>
    </rPh>
    <rPh sb="18" eb="20">
      <t>キョウホ</t>
    </rPh>
    <phoneticPr fontId="2"/>
  </si>
  <si>
    <t>日本Jr･Y選長歩</t>
    <rPh sb="7" eb="8">
      <t>チョウ</t>
    </rPh>
    <rPh sb="8" eb="9">
      <t>ホ</t>
    </rPh>
    <phoneticPr fontId="2"/>
  </si>
  <si>
    <t>瑞穂</t>
    <rPh sb="0" eb="2">
      <t>ミズホ</t>
    </rPh>
    <phoneticPr fontId="2"/>
  </si>
  <si>
    <t>日本ｼﾞｭﾆｱ選手権混成</t>
    <rPh sb="10" eb="12">
      <t>コンセイ</t>
    </rPh>
    <phoneticPr fontId="2"/>
  </si>
  <si>
    <t>日本Jr選手権混成</t>
    <rPh sb="7" eb="9">
      <t>コンセイ</t>
    </rPh>
    <phoneticPr fontId="2"/>
  </si>
  <si>
    <t>等々力</t>
    <rPh sb="0" eb="3">
      <t>トドロキ</t>
    </rPh>
    <phoneticPr fontId="2"/>
  </si>
  <si>
    <t>日本室内ジュニア大阪</t>
    <rPh sb="0" eb="2">
      <t>ニホン</t>
    </rPh>
    <rPh sb="8" eb="10">
      <t>オオサカ</t>
    </rPh>
    <phoneticPr fontId="2"/>
  </si>
  <si>
    <t>日本室内Jr</t>
    <rPh sb="0" eb="2">
      <t>ニホン</t>
    </rPh>
    <phoneticPr fontId="2"/>
  </si>
  <si>
    <t>大阪城ﾎｰﾙ</t>
    <rPh sb="2" eb="3">
      <t>シロ</t>
    </rPh>
    <phoneticPr fontId="2"/>
  </si>
  <si>
    <t>ゴールデングランプリ川崎</t>
    <rPh sb="10" eb="12">
      <t>カワサキ</t>
    </rPh>
    <phoneticPr fontId="2"/>
  </si>
  <si>
    <t>ｺﾞｰﾙﾃﾞﾝｸﾞﾗﾝﾌﾟﾘ川崎</t>
    <rPh sb="14" eb="16">
      <t>カワサキ</t>
    </rPh>
    <phoneticPr fontId="2"/>
  </si>
  <si>
    <t>日産</t>
    <rPh sb="0" eb="2">
      <t>ニッサン</t>
    </rPh>
    <phoneticPr fontId="2"/>
  </si>
  <si>
    <t>全日本競歩能美</t>
    <rPh sb="5" eb="7">
      <t>ノウミ</t>
    </rPh>
    <phoneticPr fontId="2"/>
  </si>
  <si>
    <t>能美</t>
    <rPh sb="0" eb="2">
      <t>ノウミ</t>
    </rPh>
    <phoneticPr fontId="2"/>
  </si>
  <si>
    <t>びわ湖毎日マラソン</t>
    <rPh sb="3" eb="5">
      <t>マイニチ</t>
    </rPh>
    <phoneticPr fontId="2"/>
  </si>
  <si>
    <t>横浜国際女子マラソン</t>
    <rPh sb="0" eb="2">
      <t>ヨコハマ</t>
    </rPh>
    <rPh sb="2" eb="4">
      <t>コクサイ</t>
    </rPh>
    <rPh sb="4" eb="6">
      <t>ジョシ</t>
    </rPh>
    <phoneticPr fontId="2"/>
  </si>
  <si>
    <t>横浜国際女子マ</t>
    <rPh sb="0" eb="2">
      <t>ヨコハマ</t>
    </rPh>
    <rPh sb="2" eb="4">
      <t>コクサイ</t>
    </rPh>
    <rPh sb="4" eb="6">
      <t>ジョシ</t>
    </rPh>
    <phoneticPr fontId="2"/>
  </si>
  <si>
    <t>横浜</t>
    <rPh sb="0" eb="2">
      <t>ヨコハマ</t>
    </rPh>
    <phoneticPr fontId="2"/>
  </si>
  <si>
    <t>全日本競歩能美</t>
    <rPh sb="0" eb="3">
      <t>ゼンニホン</t>
    </rPh>
    <rPh sb="3" eb="5">
      <t>キョウホ</t>
    </rPh>
    <rPh sb="5" eb="7">
      <t>ノウミ</t>
    </rPh>
    <phoneticPr fontId="2"/>
  </si>
  <si>
    <t>全日本競歩</t>
    <rPh sb="0" eb="3">
      <t>ゼンニホン</t>
    </rPh>
    <rPh sb="3" eb="5">
      <t>キョウホ</t>
    </rPh>
    <phoneticPr fontId="2"/>
  </si>
  <si>
    <t>全日本学生競歩</t>
    <rPh sb="0" eb="3">
      <t>ゼンニホン</t>
    </rPh>
    <rPh sb="3" eb="5">
      <t>ガクセイ</t>
    </rPh>
    <rPh sb="5" eb="7">
      <t>キョウホ</t>
    </rPh>
    <phoneticPr fontId="2"/>
  </si>
  <si>
    <t>近畿高専陸上</t>
    <rPh sb="0" eb="2">
      <t>キンキ</t>
    </rPh>
    <rPh sb="2" eb="4">
      <t>コウセン</t>
    </rPh>
    <rPh sb="4" eb="6">
      <t>リクジョウ</t>
    </rPh>
    <phoneticPr fontId="2"/>
  </si>
  <si>
    <t>全国高専陸上</t>
    <rPh sb="0" eb="2">
      <t>ゼンコク</t>
    </rPh>
    <rPh sb="2" eb="4">
      <t>コウセン</t>
    </rPh>
    <rPh sb="4" eb="6">
      <t>リクジョウ</t>
    </rPh>
    <phoneticPr fontId="2"/>
  </si>
  <si>
    <t>全国ｽﾎﾟｰﾂ祭典陸上</t>
    <rPh sb="0" eb="2">
      <t>ゼンコク</t>
    </rPh>
    <phoneticPr fontId="2"/>
  </si>
  <si>
    <t>全国ｽﾎﾟｰﾂ祭典</t>
    <rPh sb="0" eb="2">
      <t>ゼンコク</t>
    </rPh>
    <phoneticPr fontId="2"/>
  </si>
  <si>
    <t>全国スポレク</t>
    <rPh sb="0" eb="2">
      <t>ゼンコク</t>
    </rPh>
    <phoneticPr fontId="2"/>
  </si>
  <si>
    <t>全国聾学校陸上</t>
    <rPh sb="0" eb="2">
      <t>ゼンコク</t>
    </rPh>
    <rPh sb="2" eb="3">
      <t>ロウ</t>
    </rPh>
    <rPh sb="3" eb="5">
      <t>ガッコウ</t>
    </rPh>
    <rPh sb="5" eb="7">
      <t>リクジョウ</t>
    </rPh>
    <phoneticPr fontId="2"/>
  </si>
  <si>
    <t>東京アスレチックカーニバル</t>
    <rPh sb="0" eb="2">
      <t>トウキョウ</t>
    </rPh>
    <phoneticPr fontId="2"/>
  </si>
  <si>
    <t>国立</t>
    <rPh sb="0" eb="2">
      <t>コクリツ</t>
    </rPh>
    <phoneticPr fontId="2"/>
  </si>
  <si>
    <t>島根</t>
    <rPh sb="0" eb="2">
      <t>シマネ</t>
    </rPh>
    <phoneticPr fontId="2"/>
  </si>
  <si>
    <t>近畿マスターズ選手権</t>
    <rPh sb="0" eb="2">
      <t>キンキ</t>
    </rPh>
    <rPh sb="7" eb="10">
      <t>センシュケン</t>
    </rPh>
    <phoneticPr fontId="2"/>
  </si>
  <si>
    <t>近畿ﾏｽﾀｰｽﾞ</t>
    <rPh sb="0" eb="2">
      <t>キンキ</t>
    </rPh>
    <phoneticPr fontId="2"/>
  </si>
  <si>
    <t xml:space="preserve"> 全日本マスターズ陸上競技選手権大会2024京都大会</t>
  </si>
  <si>
    <t>西田･高橋杯国際棒高跳</t>
    <rPh sb="3" eb="5">
      <t>タカハシ</t>
    </rPh>
    <phoneticPr fontId="2"/>
  </si>
  <si>
    <t>西田高橋杯棒高</t>
    <rPh sb="2" eb="4">
      <t>タカハシ</t>
    </rPh>
    <phoneticPr fontId="2"/>
  </si>
  <si>
    <t>ぎふ清流マラソン</t>
    <rPh sb="2" eb="4">
      <t>セイリュウ</t>
    </rPh>
    <phoneticPr fontId="2"/>
  </si>
  <si>
    <t>ぎふ清流ﾏﾗｿﾝ</t>
    <rPh sb="2" eb="4">
      <t>セイリュウ</t>
    </rPh>
    <phoneticPr fontId="2"/>
  </si>
  <si>
    <t>岐阜</t>
    <rPh sb="0" eb="2">
      <t>ギフ</t>
    </rPh>
    <phoneticPr fontId="2"/>
  </si>
  <si>
    <t>仙台国際ﾊｰﾌﾏﾗｿﾝ</t>
    <rPh sb="0" eb="2">
      <t>センダイ</t>
    </rPh>
    <rPh sb="2" eb="4">
      <t>コクサイ</t>
    </rPh>
    <phoneticPr fontId="2"/>
  </si>
  <si>
    <t>仙台国際ﾊｰﾌ</t>
    <rPh sb="0" eb="2">
      <t>センダイ</t>
    </rPh>
    <rPh sb="2" eb="4">
      <t>コクサイ</t>
    </rPh>
    <phoneticPr fontId="2"/>
  </si>
  <si>
    <t>仙台</t>
    <rPh sb="0" eb="2">
      <t>センダイ</t>
    </rPh>
    <phoneticPr fontId="2"/>
  </si>
  <si>
    <t>金栗記念選抜中長距離</t>
    <rPh sb="0" eb="1">
      <t>カナ</t>
    </rPh>
    <rPh sb="1" eb="2">
      <t>グリ</t>
    </rPh>
    <rPh sb="2" eb="4">
      <t>キネン</t>
    </rPh>
    <rPh sb="4" eb="6">
      <t>センバツ</t>
    </rPh>
    <rPh sb="6" eb="7">
      <t>チュウ</t>
    </rPh>
    <rPh sb="7" eb="10">
      <t>チョウキョリ</t>
    </rPh>
    <phoneticPr fontId="2"/>
  </si>
  <si>
    <t>金栗選抜中長距離</t>
    <rPh sb="0" eb="1">
      <t>カナ</t>
    </rPh>
    <rPh sb="1" eb="2">
      <t>グリ</t>
    </rPh>
    <rPh sb="2" eb="4">
      <t>センバツ</t>
    </rPh>
    <rPh sb="4" eb="5">
      <t>チュウ</t>
    </rPh>
    <rPh sb="5" eb="8">
      <t>チョウキョリ</t>
    </rPh>
    <phoneticPr fontId="2"/>
  </si>
  <si>
    <t>熊本</t>
    <rPh sb="0" eb="2">
      <t>クマモト</t>
    </rPh>
    <phoneticPr fontId="2"/>
  </si>
  <si>
    <t>香川丸亀ﾊｰﾌﾏﾗｿﾝ</t>
    <rPh sb="0" eb="2">
      <t>カガワ</t>
    </rPh>
    <rPh sb="2" eb="4">
      <t>マルガメ</t>
    </rPh>
    <phoneticPr fontId="2"/>
  </si>
  <si>
    <t>香川丸亀ﾊｰﾌ</t>
    <rPh sb="0" eb="2">
      <t>カガワ</t>
    </rPh>
    <rPh sb="2" eb="4">
      <t>マルガメ</t>
    </rPh>
    <phoneticPr fontId="2"/>
  </si>
  <si>
    <t>丸亀</t>
    <rPh sb="0" eb="2">
      <t>マルガメ</t>
    </rPh>
    <phoneticPr fontId="2"/>
  </si>
  <si>
    <t>唐津10マイル</t>
    <rPh sb="0" eb="2">
      <t>カラツ</t>
    </rPh>
    <phoneticPr fontId="2"/>
  </si>
  <si>
    <t>佐賀</t>
    <rPh sb="0" eb="2">
      <t>サガ</t>
    </rPh>
    <phoneticPr fontId="2"/>
  </si>
  <si>
    <t>田島記念</t>
    <rPh sb="0" eb="2">
      <t>タジマ</t>
    </rPh>
    <rPh sb="2" eb="4">
      <t>キネン</t>
    </rPh>
    <phoneticPr fontId="2"/>
  </si>
  <si>
    <t>山口</t>
    <rPh sb="0" eb="2">
      <t>ヤマグチ</t>
    </rPh>
    <phoneticPr fontId="2"/>
  </si>
  <si>
    <t>小田原</t>
    <rPh sb="0" eb="3">
      <t>オダワラ</t>
    </rPh>
    <phoneticPr fontId="2"/>
  </si>
  <si>
    <t>大阪ハーフマラソン</t>
    <rPh sb="0" eb="2">
      <t>オオサカ</t>
    </rPh>
    <phoneticPr fontId="2"/>
  </si>
  <si>
    <t>大阪ﾊｰﾌ</t>
    <rPh sb="0" eb="2">
      <t>オオサカ</t>
    </rPh>
    <phoneticPr fontId="2"/>
  </si>
  <si>
    <t>大阪マラソン</t>
    <rPh sb="0" eb="2">
      <t>オオサカ</t>
    </rPh>
    <phoneticPr fontId="2"/>
  </si>
  <si>
    <t>長野ﾏﾗｿﾝ</t>
    <rPh sb="0" eb="2">
      <t>ナガノ</t>
    </rPh>
    <phoneticPr fontId="2"/>
  </si>
  <si>
    <t>長野</t>
    <rPh sb="0" eb="2">
      <t>ナガノ</t>
    </rPh>
    <phoneticPr fontId="2"/>
  </si>
  <si>
    <t>出雲陸上</t>
    <rPh sb="0" eb="2">
      <t>イズモ</t>
    </rPh>
    <rPh sb="2" eb="4">
      <t>リクジョウ</t>
    </rPh>
    <phoneticPr fontId="2"/>
  </si>
  <si>
    <t>青梅マラソン</t>
    <rPh sb="0" eb="2">
      <t>オウメ</t>
    </rPh>
    <phoneticPr fontId="2"/>
  </si>
  <si>
    <t>東京</t>
    <rPh sb="0" eb="2">
      <t>トウキョウ</t>
    </rPh>
    <phoneticPr fontId="2"/>
  </si>
  <si>
    <t>奈良マラソン</t>
    <rPh sb="0" eb="2">
      <t>ナラ</t>
    </rPh>
    <phoneticPr fontId="2"/>
  </si>
  <si>
    <t>奈良</t>
    <rPh sb="0" eb="2">
      <t>ナラ</t>
    </rPh>
    <phoneticPr fontId="2"/>
  </si>
  <si>
    <t>神戸マラソン</t>
    <rPh sb="0" eb="2">
      <t>コウベ</t>
    </rPh>
    <phoneticPr fontId="2"/>
  </si>
  <si>
    <t>円山</t>
    <rPh sb="0" eb="2">
      <t>マルヤマ</t>
    </rPh>
    <phoneticPr fontId="2"/>
  </si>
  <si>
    <t>全国ろうあ者陸上競技大会</t>
    <rPh sb="0" eb="2">
      <t>ゼンコク</t>
    </rPh>
    <rPh sb="5" eb="6">
      <t>シャ</t>
    </rPh>
    <rPh sb="6" eb="8">
      <t>リクジョウ</t>
    </rPh>
    <rPh sb="8" eb="10">
      <t>キョウギ</t>
    </rPh>
    <rPh sb="10" eb="12">
      <t>タイカイ</t>
    </rPh>
    <phoneticPr fontId="2"/>
  </si>
  <si>
    <t>全国ろうあ者陸上</t>
    <rPh sb="0" eb="2">
      <t>ゼンコク</t>
    </rPh>
    <rPh sb="5" eb="6">
      <t>シャ</t>
    </rPh>
    <rPh sb="6" eb="8">
      <t>リクジョウ</t>
    </rPh>
    <phoneticPr fontId="2"/>
  </si>
  <si>
    <t>近畿マスターズ駅伝</t>
    <rPh sb="0" eb="2">
      <t>キンキ</t>
    </rPh>
    <rPh sb="7" eb="9">
      <t>エキデン</t>
    </rPh>
    <phoneticPr fontId="2"/>
  </si>
  <si>
    <t>近畿ﾏｽﾀｰｽﾞ駅伝</t>
    <rPh sb="0" eb="2">
      <t>キンキ</t>
    </rPh>
    <rPh sb="8" eb="10">
      <t>エキデン</t>
    </rPh>
    <phoneticPr fontId="2"/>
  </si>
  <si>
    <t>国際ｺﾞｰﾙﾄﾞﾏｽﾀｰｽﾞ</t>
    <rPh sb="0" eb="2">
      <t>コクサイ</t>
    </rPh>
    <phoneticPr fontId="2"/>
  </si>
  <si>
    <t>アジア20K競歩</t>
    <rPh sb="6" eb="8">
      <t>キョウホ</t>
    </rPh>
    <phoneticPr fontId="2"/>
  </si>
  <si>
    <t>ｱｼﾞｱ20K競歩</t>
    <rPh sb="7" eb="9">
      <t>キョウホ</t>
    </rPh>
    <phoneticPr fontId="2"/>
  </si>
  <si>
    <t>中国</t>
    <rPh sb="0" eb="2">
      <t>チュウゴク</t>
    </rPh>
    <phoneticPr fontId="2"/>
  </si>
  <si>
    <t>世界陸上選手権</t>
    <rPh sb="4" eb="7">
      <t>センシュケン</t>
    </rPh>
    <phoneticPr fontId="2"/>
  </si>
  <si>
    <t>韓国</t>
    <rPh sb="0" eb="2">
      <t>カンコク</t>
    </rPh>
    <phoneticPr fontId="2"/>
  </si>
  <si>
    <t>ﾕｰｽｵﾘﾝﾋﾟｯｸｱｼﾞｱ選考会</t>
    <rPh sb="14" eb="17">
      <t>センコウカイ</t>
    </rPh>
    <phoneticPr fontId="2"/>
  </si>
  <si>
    <t>アジア大会</t>
    <rPh sb="3" eb="5">
      <t>タイカイ</t>
    </rPh>
    <phoneticPr fontId="2"/>
  </si>
  <si>
    <t>世界ﾊｰﾌﾏﾗｿﾝ</t>
    <rPh sb="0" eb="2">
      <t>セカイ</t>
    </rPh>
    <phoneticPr fontId="2"/>
  </si>
  <si>
    <t>南寧</t>
    <rPh sb="0" eb="1">
      <t>ナン</t>
    </rPh>
    <rPh sb="1" eb="2">
      <t>ネイ</t>
    </rPh>
    <phoneticPr fontId="2"/>
  </si>
  <si>
    <t>日中対抗ｼﾞｭﾆｱ室内</t>
    <rPh sb="0" eb="2">
      <t>ニッチュウ</t>
    </rPh>
    <rPh sb="2" eb="4">
      <t>タイコウ</t>
    </rPh>
    <rPh sb="9" eb="11">
      <t>シツナイ</t>
    </rPh>
    <phoneticPr fontId="2"/>
  </si>
  <si>
    <t>種目参照テーブル　2025 改定</t>
    <phoneticPr fontId="2"/>
  </si>
  <si>
    <t>430</t>
    <phoneticPr fontId="2"/>
  </si>
  <si>
    <t>８０ｍ</t>
    <phoneticPr fontId="2"/>
  </si>
  <si>
    <t>80m</t>
    <phoneticPr fontId="2"/>
  </si>
  <si>
    <t>Ｃ　2011年1月1日生～2012年4月1日生</t>
    <phoneticPr fontId="2"/>
  </si>
  <si>
    <t>Ｂ　2010年1月1日生～2010年12月31日生</t>
    <phoneticPr fontId="2"/>
  </si>
  <si>
    <t>Ａ　2009年1月1日生～2009年12月31日生</t>
    <phoneticPr fontId="2"/>
  </si>
  <si>
    <t>2026/2/15</t>
  </si>
  <si>
    <t>※国スポ3次選考会</t>
    <rPh sb="1" eb="2">
      <t>コク</t>
    </rPh>
    <rPh sb="5" eb="6">
      <t>ジ</t>
    </rPh>
    <rPh sb="6" eb="9">
      <t>センコウカイ</t>
    </rPh>
    <phoneticPr fontId="2"/>
  </si>
  <si>
    <t>※国スポ4次選考会</t>
    <rPh sb="1" eb="2">
      <t>コク</t>
    </rPh>
    <rPh sb="5" eb="6">
      <t>ジ</t>
    </rPh>
    <rPh sb="6" eb="9">
      <t>センコウカイ</t>
    </rPh>
    <phoneticPr fontId="2"/>
  </si>
  <si>
    <t>※中体連クラブ</t>
    <rPh sb="1" eb="4">
      <t>チュウタイレン</t>
    </rPh>
    <phoneticPr fontId="2"/>
  </si>
  <si>
    <t>054</t>
    <phoneticPr fontId="2"/>
  </si>
  <si>
    <t>亀岡市中学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</si>
</sst>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m/d"/>
    <numFmt numFmtId="177" formatCode="m&quot;月&quot;d&quot;日&quot;;@"/>
    <numFmt numFmtId="178" formatCode="0_ "/>
    <numFmt numFmtId="179" formatCode="yyyy/m/d;@"/>
  </numFmts>
  <fonts count="4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name val="ＭＳ ゴシック"/>
      <family val="3"/>
      <charset val="128"/>
    </font>
    <font>
      <sz val="1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b/>
      <sz val="11"/>
      <name val="ＭＳ Ｐゴシック"/>
      <family val="3"/>
      <charset val="128"/>
    </font>
    <font>
      <sz val="18"/>
      <name val="ＭＳ Ｐゴシック"/>
      <family val="3"/>
      <charset val="128"/>
    </font>
    <font>
      <sz val="14"/>
      <name val="ＭＳ ゴシック"/>
      <family val="3"/>
      <charset val="128"/>
    </font>
    <font>
      <sz val="16"/>
      <name val="ＭＳ ゴシック"/>
      <family val="3"/>
      <charset val="128"/>
    </font>
    <font>
      <sz val="20"/>
      <name val="ＭＳ ゴシック"/>
      <family val="3"/>
      <charset val="128"/>
    </font>
    <font>
      <sz val="11"/>
      <color indexed="10"/>
      <name val="ＭＳ Ｐゴシック"/>
      <family val="3"/>
      <charset val="128"/>
    </font>
    <font>
      <sz val="14"/>
      <name val="ＭＳ Ｐゴシック"/>
      <family val="3"/>
      <charset val="128"/>
    </font>
    <font>
      <b/>
      <i/>
      <sz val="16"/>
      <name val="ＭＳ ゴシック"/>
      <family val="3"/>
      <charset val="128"/>
    </font>
    <font>
      <b/>
      <i/>
      <sz val="18"/>
      <name val="ＭＳ ゴシック"/>
      <family val="3"/>
      <charset val="128"/>
    </font>
    <font>
      <sz val="9"/>
      <name val="ＭＳ 明朝"/>
      <family val="1"/>
      <charset val="128"/>
    </font>
    <font>
      <sz val="8"/>
      <name val="ＭＳ 明朝"/>
      <family val="1"/>
      <charset val="128"/>
    </font>
    <font>
      <sz val="6"/>
      <name val="ＭＳ 明朝"/>
      <family val="1"/>
      <charset val="128"/>
    </font>
    <font>
      <b/>
      <sz val="18"/>
      <name val="ＭＳ ゴシック"/>
      <family val="3"/>
      <charset val="128"/>
    </font>
    <font>
      <sz val="12"/>
      <name val="ＭＳ 明朝"/>
      <family val="1"/>
      <charset val="128"/>
    </font>
    <font>
      <b/>
      <sz val="14"/>
      <color indexed="10"/>
      <name val="ＭＳ ゴシック"/>
      <family val="3"/>
      <charset val="128"/>
    </font>
    <font>
      <b/>
      <sz val="12"/>
      <color indexed="10"/>
      <name val="ＭＳ ゴシック"/>
      <family val="3"/>
      <charset val="128"/>
    </font>
    <font>
      <b/>
      <sz val="11"/>
      <color indexed="10"/>
      <name val="ＭＳ 明朝"/>
      <family val="1"/>
      <charset val="128"/>
    </font>
    <font>
      <b/>
      <i/>
      <sz val="20"/>
      <color indexed="10"/>
      <name val="ＭＳ ゴシック"/>
      <family val="3"/>
      <charset val="128"/>
    </font>
    <font>
      <b/>
      <i/>
      <sz val="18"/>
      <color indexed="10"/>
      <name val="ＭＳ ゴシック"/>
      <family val="3"/>
      <charset val="128"/>
    </font>
    <font>
      <b/>
      <i/>
      <sz val="16"/>
      <color indexed="10"/>
      <name val="ＭＳ ゴシック"/>
      <family val="3"/>
      <charset val="128"/>
    </font>
    <font>
      <b/>
      <sz val="14"/>
      <name val="ＭＳ Ｐゴシック"/>
      <family val="3"/>
      <charset val="128"/>
    </font>
    <font>
      <b/>
      <sz val="14"/>
      <color indexed="10"/>
      <name val="ＭＳ Ｐゴシック"/>
      <family val="3"/>
      <charset val="128"/>
    </font>
    <font>
      <b/>
      <sz val="10"/>
      <name val="ＭＳ 明朝"/>
      <family val="1"/>
      <charset val="128"/>
    </font>
    <font>
      <b/>
      <sz val="11"/>
      <name val="ＭＳ 明朝"/>
      <family val="1"/>
      <charset val="128"/>
    </font>
    <font>
      <sz val="10"/>
      <name val="ＭＳ 明朝"/>
      <family val="1"/>
      <charset val="128"/>
    </font>
    <font>
      <b/>
      <i/>
      <u/>
      <sz val="16"/>
      <color indexed="10"/>
      <name val="ＭＳ ゴシック"/>
      <family val="3"/>
      <charset val="128"/>
    </font>
    <font>
      <sz val="14"/>
      <name val="ＭＳ 明朝"/>
      <family val="1"/>
      <charset val="128"/>
    </font>
    <font>
      <sz val="10"/>
      <name val="ＭＳ ゴシック"/>
      <family val="3"/>
      <charset val="128"/>
    </font>
    <font>
      <b/>
      <i/>
      <sz val="16"/>
      <color rgb="FFFF0000"/>
      <name val="ＭＳ ゴシック"/>
      <family val="3"/>
      <charset val="128"/>
    </font>
    <font>
      <b/>
      <sz val="11"/>
      <color rgb="FFFF0000"/>
      <name val="ＭＳ Ｐゴシック"/>
      <family val="3"/>
      <charset val="128"/>
    </font>
    <font>
      <b/>
      <i/>
      <sz val="14"/>
      <color rgb="FFFF0000"/>
      <name val="ＭＳ Ｐゴシック"/>
      <family val="3"/>
      <charset val="128"/>
    </font>
    <font>
      <b/>
      <sz val="11"/>
      <color theme="8" tint="-0.249977111117893"/>
      <name val="ＭＳ 明朝"/>
      <family val="1"/>
      <charset val="128"/>
    </font>
  </fonts>
  <fills count="4">
    <fill>
      <patternFill patternType="none"/>
    </fill>
    <fill>
      <patternFill patternType="gray125"/>
    </fill>
    <fill>
      <patternFill patternType="gray0625"/>
    </fill>
    <fill>
      <patternFill patternType="solid">
        <fgColor rgb="FF00B0F0"/>
        <bgColor indexed="64"/>
      </patternFill>
    </fill>
  </fills>
  <borders count="15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dotted">
        <color indexed="64"/>
      </right>
      <top style="medium">
        <color indexed="64"/>
      </top>
      <bottom style="double">
        <color indexed="64"/>
      </bottom>
      <diagonal/>
    </border>
    <border>
      <left style="dotted">
        <color indexed="64"/>
      </left>
      <right style="dotted">
        <color indexed="64"/>
      </right>
      <top style="medium">
        <color indexed="64"/>
      </top>
      <bottom style="double">
        <color indexed="64"/>
      </bottom>
      <diagonal/>
    </border>
    <border>
      <left style="dotted">
        <color indexed="64"/>
      </left>
      <right/>
      <top style="medium">
        <color indexed="64"/>
      </top>
      <bottom style="double">
        <color indexed="64"/>
      </bottom>
      <diagonal/>
    </border>
    <border>
      <left style="dotted">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thin">
        <color indexed="64"/>
      </top>
      <bottom style="hair">
        <color indexed="64"/>
      </bottom>
      <diagonal/>
    </border>
    <border>
      <left style="dotted">
        <color indexed="64"/>
      </left>
      <right style="thin">
        <color indexed="64"/>
      </right>
      <top/>
      <bottom style="thin">
        <color indexed="64"/>
      </bottom>
      <diagonal/>
    </border>
    <border>
      <left style="dotted">
        <color indexed="64"/>
      </left>
      <right style="thin">
        <color indexed="64"/>
      </right>
      <top/>
      <bottom/>
      <diagonal/>
    </border>
    <border>
      <left style="dotted">
        <color indexed="64"/>
      </left>
      <right style="thin">
        <color indexed="64"/>
      </right>
      <top style="double">
        <color indexed="64"/>
      </top>
      <bottom style="thin">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style="double">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right style="thin">
        <color indexed="64"/>
      </right>
      <top style="medium">
        <color indexed="64"/>
      </top>
      <bottom style="double">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tted">
        <color indexed="64"/>
      </right>
      <top style="double">
        <color indexed="64"/>
      </top>
      <bottom style="thin">
        <color indexed="64"/>
      </bottom>
      <diagonal/>
    </border>
    <border>
      <left style="thin">
        <color indexed="64"/>
      </left>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style="hair">
        <color indexed="64"/>
      </left>
      <right style="hair">
        <color indexed="64"/>
      </right>
      <top/>
      <bottom style="medium">
        <color indexed="64"/>
      </bottom>
      <diagonal/>
    </border>
    <border>
      <left style="thin">
        <color indexed="64"/>
      </left>
      <right style="medium">
        <color indexed="64"/>
      </right>
      <top/>
      <bottom style="medium">
        <color indexed="64"/>
      </bottom>
      <diagonal/>
    </border>
    <border>
      <left style="dotted">
        <color indexed="64"/>
      </left>
      <right/>
      <top/>
      <bottom style="hair">
        <color indexed="64"/>
      </bottom>
      <diagonal/>
    </border>
    <border>
      <left style="dotted">
        <color indexed="64"/>
      </left>
      <right/>
      <top style="hair">
        <color indexed="64"/>
      </top>
      <bottom style="hair">
        <color indexed="64"/>
      </bottom>
      <diagonal/>
    </border>
    <border>
      <left style="dotted">
        <color indexed="64"/>
      </left>
      <right/>
      <top style="hair">
        <color indexed="64"/>
      </top>
      <bottom style="thin">
        <color indexed="64"/>
      </bottom>
      <diagonal/>
    </border>
    <border>
      <left style="dotted">
        <color indexed="64"/>
      </left>
      <right/>
      <top style="thin">
        <color indexed="64"/>
      </top>
      <bottom style="hair">
        <color indexed="64"/>
      </bottom>
      <diagonal/>
    </border>
    <border>
      <left style="dotted">
        <color indexed="64"/>
      </left>
      <right style="thin">
        <color indexed="64"/>
      </right>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medium">
        <color indexed="64"/>
      </bottom>
      <diagonal/>
    </border>
    <border>
      <left style="dotted">
        <color indexed="64"/>
      </left>
      <right style="dotted">
        <color indexed="64"/>
      </right>
      <top style="double">
        <color indexed="64"/>
      </top>
      <bottom style="thin">
        <color indexed="64"/>
      </bottom>
      <diagonal/>
    </border>
    <border>
      <left style="medium">
        <color indexed="64"/>
      </left>
      <right style="dotted">
        <color indexed="64"/>
      </right>
      <top style="medium">
        <color indexed="64"/>
      </top>
      <bottom style="double">
        <color indexed="64"/>
      </bottom>
      <diagonal/>
    </border>
    <border>
      <left style="medium">
        <color indexed="64"/>
      </left>
      <right style="dotted">
        <color indexed="64"/>
      </right>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double">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medium">
        <color indexed="64"/>
      </right>
      <top style="thin">
        <color indexed="64"/>
      </top>
      <bottom/>
      <diagonal/>
    </border>
    <border>
      <left style="hair">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thin">
        <color indexed="64"/>
      </left>
      <right style="medium">
        <color indexed="64"/>
      </right>
      <top style="hair">
        <color indexed="64"/>
      </top>
      <bottom style="medium">
        <color indexed="64"/>
      </bottom>
      <diagonal/>
    </border>
    <border>
      <left style="dotted">
        <color indexed="64"/>
      </left>
      <right/>
      <top style="hair">
        <color indexed="64"/>
      </top>
      <bottom style="medium">
        <color indexed="64"/>
      </bottom>
      <diagonal/>
    </border>
  </borders>
  <cellStyleXfs count="2">
    <xf numFmtId="0" fontId="0" fillId="0" borderId="0"/>
    <xf numFmtId="0" fontId="36" fillId="0" borderId="0"/>
  </cellStyleXfs>
  <cellXfs count="489">
    <xf numFmtId="0" fontId="0" fillId="0" borderId="0" xfId="0"/>
    <xf numFmtId="0" fontId="0" fillId="0" borderId="0" xfId="0"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8" fillId="0" borderId="0" xfId="0" applyFont="1" applyAlignment="1">
      <alignment vertical="center"/>
    </xf>
    <xf numFmtId="0" fontId="8" fillId="0" borderId="0" xfId="0" applyFont="1" applyAlignment="1">
      <alignment horizontal="right" vertical="center"/>
    </xf>
    <xf numFmtId="0" fontId="7" fillId="0" borderId="1" xfId="0" applyFont="1" applyBorder="1" applyAlignment="1">
      <alignment vertical="center"/>
    </xf>
    <xf numFmtId="0" fontId="7" fillId="0" borderId="3" xfId="0" applyFont="1" applyBorder="1" applyAlignment="1">
      <alignment vertical="center"/>
    </xf>
    <xf numFmtId="0" fontId="8" fillId="0" borderId="1" xfId="0" applyFont="1" applyBorder="1" applyAlignment="1">
      <alignment vertical="center"/>
    </xf>
    <xf numFmtId="0" fontId="8" fillId="0" borderId="4" xfId="0" applyFont="1" applyBorder="1" applyAlignment="1">
      <alignment horizontal="center" vertical="center" wrapText="1"/>
    </xf>
    <xf numFmtId="0" fontId="2" fillId="0" borderId="5" xfId="0" applyFont="1" applyBorder="1" applyAlignment="1">
      <alignment horizontal="center" vertical="center" wrapText="1"/>
    </xf>
    <xf numFmtId="0" fontId="8" fillId="0" borderId="6" xfId="0" applyFont="1" applyBorder="1" applyAlignment="1">
      <alignment horizontal="center" vertical="center" wrapText="1"/>
    </xf>
    <xf numFmtId="0" fontId="0" fillId="0" borderId="7" xfId="0" applyBorder="1" applyAlignment="1">
      <alignment vertical="center"/>
    </xf>
    <xf numFmtId="56" fontId="0" fillId="0" borderId="7" xfId="0" applyNumberFormat="1" applyBorder="1" applyAlignment="1">
      <alignment vertical="center"/>
    </xf>
    <xf numFmtId="0" fontId="0" fillId="0" borderId="1" xfId="0" applyBorder="1" applyAlignment="1">
      <alignment horizontal="center" vertical="center"/>
    </xf>
    <xf numFmtId="0" fontId="9" fillId="0" borderId="2" xfId="0" applyFont="1" applyBorder="1" applyAlignment="1">
      <alignment horizontal="center" vertical="center"/>
    </xf>
    <xf numFmtId="0" fontId="0" fillId="0" borderId="0" xfId="0"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7" fillId="0" borderId="8" xfId="0" applyFont="1" applyBorder="1" applyAlignment="1">
      <alignment vertical="center"/>
    </xf>
    <xf numFmtId="0" fontId="0" fillId="0" borderId="9" xfId="0" applyBorder="1" applyAlignment="1">
      <alignment vertical="center"/>
    </xf>
    <xf numFmtId="0" fontId="7" fillId="0" borderId="0" xfId="0" applyFont="1" applyAlignment="1">
      <alignment horizontal="center" vertical="center"/>
    </xf>
    <xf numFmtId="0" fontId="0" fillId="0" borderId="10"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0" xfId="0" applyAlignment="1">
      <alignment horizontal="center" vertical="center"/>
    </xf>
    <xf numFmtId="0" fontId="0" fillId="0" borderId="12" xfId="0" applyBorder="1" applyAlignment="1">
      <alignment vertical="center"/>
    </xf>
    <xf numFmtId="0" fontId="0" fillId="0" borderId="13" xfId="0" applyBorder="1" applyAlignment="1">
      <alignment horizontal="center" vertical="center" wrapText="1"/>
    </xf>
    <xf numFmtId="0" fontId="0" fillId="0" borderId="3" xfId="0" applyBorder="1" applyAlignment="1">
      <alignment horizontal="center" vertical="center" wrapText="1"/>
    </xf>
    <xf numFmtId="0" fontId="2" fillId="0" borderId="8" xfId="0" applyFont="1" applyBorder="1" applyAlignment="1">
      <alignment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0" xfId="0" applyAlignment="1">
      <alignment horizontal="center" vertical="center" shrinkToFit="1"/>
    </xf>
    <xf numFmtId="0" fontId="11" fillId="0" borderId="1" xfId="0" applyFont="1" applyBorder="1" applyAlignment="1">
      <alignment horizontal="center" vertical="center"/>
    </xf>
    <xf numFmtId="0" fontId="7" fillId="0" borderId="2" xfId="0" applyFont="1" applyBorder="1" applyAlignment="1">
      <alignment vertical="center"/>
    </xf>
    <xf numFmtId="0" fontId="3" fillId="1" borderId="14" xfId="0" applyFont="1" applyFill="1" applyBorder="1" applyAlignment="1">
      <alignment horizontal="center" shrinkToFit="1"/>
    </xf>
    <xf numFmtId="0" fontId="1" fillId="0" borderId="1" xfId="0" applyFont="1" applyBorder="1" applyAlignment="1">
      <alignment vertical="center"/>
    </xf>
    <xf numFmtId="0" fontId="7" fillId="0" borderId="1" xfId="0" applyFont="1" applyBorder="1" applyAlignment="1">
      <alignment horizontal="center" vertical="center"/>
    </xf>
    <xf numFmtId="0" fontId="5" fillId="0" borderId="7" xfId="0" applyFont="1" applyBorder="1" applyAlignment="1">
      <alignment vertical="center"/>
    </xf>
    <xf numFmtId="0" fontId="8" fillId="0" borderId="11" xfId="0" applyFont="1" applyBorder="1" applyAlignment="1">
      <alignment horizontal="center" vertical="center" wrapText="1"/>
    </xf>
    <xf numFmtId="0" fontId="4" fillId="0" borderId="0" xfId="0" applyFont="1"/>
    <xf numFmtId="0" fontId="12" fillId="0" borderId="0" xfId="0" applyFont="1" applyAlignment="1">
      <alignment horizontal="center"/>
    </xf>
    <xf numFmtId="0" fontId="4" fillId="0" borderId="0" xfId="0" applyFont="1" applyAlignment="1">
      <alignment horizontal="center"/>
    </xf>
    <xf numFmtId="14" fontId="4" fillId="0" borderId="0" xfId="0" applyNumberFormat="1" applyFont="1" applyAlignment="1">
      <alignment horizontal="center"/>
    </xf>
    <xf numFmtId="49" fontId="4" fillId="0" borderId="0" xfId="0" applyNumberFormat="1" applyFont="1" applyAlignment="1">
      <alignment horizontal="center"/>
    </xf>
    <xf numFmtId="0" fontId="4" fillId="0" borderId="0" xfId="0" applyFont="1" applyAlignment="1">
      <alignment horizontal="center" wrapText="1"/>
    </xf>
    <xf numFmtId="0" fontId="4" fillId="0" borderId="0" xfId="0" applyFont="1" applyAlignment="1">
      <alignment vertical="top" wrapText="1"/>
    </xf>
    <xf numFmtId="0" fontId="3" fillId="1" borderId="15" xfId="0" applyFont="1" applyFill="1" applyBorder="1" applyAlignment="1">
      <alignment horizontal="center" shrinkToFit="1"/>
    </xf>
    <xf numFmtId="0" fontId="3" fillId="1" borderId="4" xfId="0" applyFont="1" applyFill="1" applyBorder="1" applyAlignment="1">
      <alignment horizontal="center" shrinkToFit="1"/>
    </xf>
    <xf numFmtId="0" fontId="3" fillId="0" borderId="16" xfId="0" applyFont="1" applyBorder="1" applyAlignment="1">
      <alignment horizontal="center" shrinkToFit="1"/>
    </xf>
    <xf numFmtId="0" fontId="3" fillId="0" borderId="17" xfId="0" applyFont="1" applyBorder="1" applyAlignment="1">
      <alignment horizontal="center" shrinkToFit="1"/>
    </xf>
    <xf numFmtId="0" fontId="3" fillId="1" borderId="18" xfId="0" applyFont="1" applyFill="1" applyBorder="1" applyAlignment="1">
      <alignment horizontal="center" shrinkToFit="1"/>
    </xf>
    <xf numFmtId="0" fontId="3" fillId="1" borderId="19" xfId="0" applyFont="1" applyFill="1" applyBorder="1" applyAlignment="1">
      <alignment horizontal="center" shrinkToFit="1"/>
    </xf>
    <xf numFmtId="0" fontId="3" fillId="0" borderId="20" xfId="0" applyFont="1" applyBorder="1" applyAlignment="1">
      <alignment horizontal="center" shrinkToFit="1"/>
    </xf>
    <xf numFmtId="0" fontId="3" fillId="0" borderId="21" xfId="0" applyFont="1" applyBorder="1" applyAlignment="1">
      <alignment horizontal="center" shrinkToFit="1"/>
    </xf>
    <xf numFmtId="0" fontId="3" fillId="1" borderId="22" xfId="0" applyFont="1" applyFill="1" applyBorder="1" applyAlignment="1">
      <alignment horizontal="center" shrinkToFit="1"/>
    </xf>
    <xf numFmtId="0" fontId="3" fillId="0" borderId="23" xfId="0" applyFont="1" applyBorder="1" applyAlignment="1">
      <alignment horizontal="center" shrinkToFit="1"/>
    </xf>
    <xf numFmtId="0" fontId="3" fillId="1" borderId="24" xfId="0" applyFont="1" applyFill="1" applyBorder="1" applyAlignment="1">
      <alignment horizontal="center" shrinkToFit="1"/>
    </xf>
    <xf numFmtId="0" fontId="3" fillId="0" borderId="25" xfId="0" applyFont="1" applyBorder="1" applyAlignment="1">
      <alignment horizontal="center" shrinkToFit="1"/>
    </xf>
    <xf numFmtId="0" fontId="3" fillId="1" borderId="25" xfId="0" applyFont="1" applyFill="1" applyBorder="1" applyAlignment="1">
      <alignment horizontal="center" shrinkToFit="1"/>
    </xf>
    <xf numFmtId="0" fontId="3" fillId="0" borderId="22" xfId="0" applyFont="1" applyBorder="1" applyAlignment="1">
      <alignment horizontal="center" shrinkToFit="1"/>
    </xf>
    <xf numFmtId="0" fontId="3" fillId="0" borderId="24" xfId="0" applyFont="1" applyBorder="1" applyAlignment="1">
      <alignment horizontal="center" shrinkToFit="1"/>
    </xf>
    <xf numFmtId="0" fontId="3" fillId="0" borderId="26" xfId="0" applyFont="1" applyBorder="1" applyAlignment="1">
      <alignment horizontal="center" shrinkToFit="1"/>
    </xf>
    <xf numFmtId="0" fontId="3" fillId="0" borderId="27" xfId="0" applyFont="1" applyBorder="1" applyAlignment="1">
      <alignment horizontal="center" shrinkToFit="1"/>
    </xf>
    <xf numFmtId="0" fontId="3" fillId="1" borderId="28" xfId="0" applyFont="1" applyFill="1" applyBorder="1" applyAlignment="1">
      <alignment horizontal="center" shrinkToFit="1"/>
    </xf>
    <xf numFmtId="0" fontId="3" fillId="1" borderId="29" xfId="0" applyFont="1" applyFill="1" applyBorder="1" applyAlignment="1">
      <alignment horizontal="center" shrinkToFit="1"/>
    </xf>
    <xf numFmtId="0" fontId="3" fillId="0" borderId="30" xfId="0" applyFont="1" applyBorder="1" applyAlignment="1">
      <alignment horizontal="center" shrinkToFit="1"/>
    </xf>
    <xf numFmtId="0" fontId="3" fillId="0" borderId="31" xfId="0" applyFont="1" applyBorder="1" applyAlignment="1">
      <alignment horizontal="center" shrinkToFit="1"/>
    </xf>
    <xf numFmtId="0" fontId="3" fillId="0" borderId="0" xfId="0" applyFont="1" applyAlignment="1">
      <alignment horizontal="center" vertical="center" shrinkToFit="1"/>
    </xf>
    <xf numFmtId="0" fontId="3" fillId="0" borderId="32" xfId="0" applyFont="1" applyBorder="1" applyAlignment="1">
      <alignment horizontal="center" vertical="center" shrinkToFit="1"/>
    </xf>
    <xf numFmtId="0" fontId="3" fillId="1" borderId="19" xfId="0" applyFont="1" applyFill="1" applyBorder="1" applyAlignment="1">
      <alignment horizontal="center" vertical="center" shrinkToFit="1"/>
    </xf>
    <xf numFmtId="0" fontId="3" fillId="1" borderId="32" xfId="0" applyFont="1" applyFill="1" applyBorder="1" applyAlignment="1">
      <alignment horizontal="center" vertical="center" shrinkToFit="1"/>
    </xf>
    <xf numFmtId="0" fontId="3" fillId="1" borderId="33" xfId="0" applyFont="1" applyFill="1" applyBorder="1" applyAlignment="1">
      <alignment horizontal="center" vertical="center" shrinkToFit="1"/>
    </xf>
    <xf numFmtId="0" fontId="3" fillId="0" borderId="29" xfId="0" applyFont="1" applyBorder="1" applyAlignment="1">
      <alignment horizontal="center" vertical="center" shrinkToFit="1"/>
    </xf>
    <xf numFmtId="0" fontId="3" fillId="1" borderId="8" xfId="0" applyFont="1" applyFill="1" applyBorder="1" applyAlignment="1">
      <alignment horizontal="center" vertical="center" shrinkToFit="1"/>
    </xf>
    <xf numFmtId="0" fontId="3" fillId="1" borderId="29" xfId="0" applyFont="1" applyFill="1" applyBorder="1" applyAlignment="1">
      <alignment horizontal="center" vertical="center" shrinkToFit="1"/>
    </xf>
    <xf numFmtId="0" fontId="3" fillId="1" borderId="17" xfId="0" applyFont="1" applyFill="1" applyBorder="1" applyAlignment="1">
      <alignment horizontal="center" vertical="center" shrinkToFit="1"/>
    </xf>
    <xf numFmtId="0" fontId="3" fillId="0" borderId="34" xfId="0" applyFont="1" applyBorder="1" applyAlignment="1">
      <alignment horizontal="center" vertical="center" shrinkToFit="1"/>
    </xf>
    <xf numFmtId="0" fontId="3" fillId="1" borderId="34" xfId="0" applyFont="1" applyFill="1" applyBorder="1" applyAlignment="1">
      <alignment horizontal="center" vertical="center" shrinkToFit="1"/>
    </xf>
    <xf numFmtId="0" fontId="3" fillId="1" borderId="10" xfId="0" applyFont="1" applyFill="1" applyBorder="1" applyAlignment="1">
      <alignment horizontal="center" vertical="center" shrinkToFit="1"/>
    </xf>
    <xf numFmtId="0" fontId="3" fillId="0" borderId="35" xfId="0" applyFont="1" applyBorder="1" applyAlignment="1">
      <alignment horizontal="center" vertical="center" shrinkToFit="1"/>
    </xf>
    <xf numFmtId="0" fontId="3" fillId="0" borderId="36" xfId="0" applyFont="1" applyBorder="1" applyAlignment="1">
      <alignment horizontal="center" vertical="center" shrinkToFit="1"/>
    </xf>
    <xf numFmtId="0" fontId="3" fillId="1" borderId="36" xfId="0" applyFont="1" applyFill="1" applyBorder="1" applyAlignment="1">
      <alignment horizontal="center" vertical="center" shrinkToFit="1"/>
    </xf>
    <xf numFmtId="0" fontId="3" fillId="0" borderId="37" xfId="0" applyFont="1" applyBorder="1" applyAlignment="1">
      <alignment horizontal="center" vertical="center" shrinkToFit="1"/>
    </xf>
    <xf numFmtId="0" fontId="8" fillId="0" borderId="38" xfId="0" applyFont="1" applyBorder="1" applyAlignment="1">
      <alignment horizontal="center" vertical="center" wrapText="1"/>
    </xf>
    <xf numFmtId="0" fontId="0" fillId="0" borderId="39" xfId="0" applyBorder="1" applyAlignment="1">
      <alignment horizontal="center" vertical="center" shrinkToFit="1"/>
    </xf>
    <xf numFmtId="0" fontId="0" fillId="0" borderId="40" xfId="0" applyBorder="1" applyAlignment="1">
      <alignment horizontal="center" vertical="center" shrinkToFit="1"/>
    </xf>
    <xf numFmtId="0" fontId="0" fillId="0" borderId="41" xfId="0" applyBorder="1" applyAlignment="1">
      <alignment horizontal="center" vertical="center" shrinkToFit="1"/>
    </xf>
    <xf numFmtId="0" fontId="6" fillId="0" borderId="36" xfId="0" applyFont="1" applyBorder="1" applyAlignment="1">
      <alignment horizontal="center" vertical="center" shrinkToFit="1"/>
    </xf>
    <xf numFmtId="0" fontId="6" fillId="0" borderId="42"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43"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44" xfId="0" applyFont="1" applyBorder="1" applyAlignment="1">
      <alignment horizontal="center" vertical="center" shrinkToFit="1"/>
    </xf>
    <xf numFmtId="0" fontId="6" fillId="0" borderId="45" xfId="0" applyFont="1" applyBorder="1" applyAlignment="1">
      <alignment horizontal="center" vertical="center" shrinkToFit="1"/>
    </xf>
    <xf numFmtId="0" fontId="6" fillId="0" borderId="46" xfId="0" applyFont="1" applyBorder="1" applyAlignment="1">
      <alignment horizontal="center" vertical="center" shrinkToFit="1"/>
    </xf>
    <xf numFmtId="0" fontId="8" fillId="0" borderId="1" xfId="0" applyFont="1" applyBorder="1" applyAlignment="1">
      <alignment horizontal="right" vertical="center"/>
    </xf>
    <xf numFmtId="0" fontId="2" fillId="0" borderId="1" xfId="0" applyFont="1" applyBorder="1" applyAlignment="1">
      <alignment vertical="center" shrinkToFit="1"/>
    </xf>
    <xf numFmtId="0" fontId="1" fillId="0" borderId="47" xfId="0" applyFont="1" applyBorder="1" applyAlignment="1">
      <alignment horizontal="center" vertical="center" shrinkToFit="1"/>
    </xf>
    <xf numFmtId="0" fontId="3" fillId="1" borderId="48" xfId="0" applyFont="1" applyFill="1" applyBorder="1" applyAlignment="1">
      <alignment horizontal="center" shrinkToFit="1"/>
    </xf>
    <xf numFmtId="0" fontId="3" fillId="1" borderId="48" xfId="0" applyFont="1" applyFill="1" applyBorder="1" applyAlignment="1">
      <alignment horizontal="center" vertical="center" shrinkToFit="1"/>
    </xf>
    <xf numFmtId="0" fontId="3" fillId="1" borderId="49" xfId="0" applyFont="1" applyFill="1" applyBorder="1" applyAlignment="1">
      <alignment horizontal="center" vertical="center" shrinkToFit="1"/>
    </xf>
    <xf numFmtId="0" fontId="3" fillId="1" borderId="15" xfId="0" applyFont="1" applyFill="1" applyBorder="1" applyAlignment="1">
      <alignment horizontal="center" vertical="center" shrinkToFit="1"/>
    </xf>
    <xf numFmtId="0" fontId="3" fillId="1" borderId="50" xfId="0" applyFont="1" applyFill="1" applyBorder="1" applyAlignment="1">
      <alignment horizontal="center" shrinkToFit="1"/>
    </xf>
    <xf numFmtId="0" fontId="3" fillId="1" borderId="51" xfId="0" applyFont="1" applyFill="1" applyBorder="1" applyAlignment="1">
      <alignment horizontal="center" vertical="center" shrinkToFit="1"/>
    </xf>
    <xf numFmtId="0" fontId="3" fillId="1" borderId="52" xfId="0" applyFont="1" applyFill="1" applyBorder="1" applyAlignment="1">
      <alignment horizontal="center" vertical="center" shrinkToFit="1"/>
    </xf>
    <xf numFmtId="0" fontId="6" fillId="0" borderId="0" xfId="0" applyFont="1" applyAlignment="1">
      <alignment horizontal="center" vertical="center" wrapText="1"/>
    </xf>
    <xf numFmtId="0" fontId="0" fillId="0" borderId="0" xfId="0" applyAlignment="1">
      <alignment vertical="center" shrinkToFit="1"/>
    </xf>
    <xf numFmtId="0" fontId="0" fillId="0" borderId="8" xfId="0" quotePrefix="1" applyBorder="1" applyAlignment="1">
      <alignment horizontal="center" vertical="center" shrinkToFit="1"/>
    </xf>
    <xf numFmtId="0" fontId="0" fillId="0" borderId="0" xfId="0" quotePrefix="1" applyAlignment="1">
      <alignment horizontal="center" vertical="center" shrinkToFit="1"/>
    </xf>
    <xf numFmtId="0" fontId="6" fillId="0" borderId="0" xfId="0" applyFont="1" applyAlignment="1">
      <alignment horizontal="center" vertical="center" shrinkToFit="1"/>
    </xf>
    <xf numFmtId="0" fontId="0" fillId="0" borderId="7" xfId="0" applyBorder="1" applyAlignment="1">
      <alignment vertical="center" shrinkToFit="1"/>
    </xf>
    <xf numFmtId="0" fontId="3" fillId="0" borderId="43"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42" xfId="0" applyFont="1" applyBorder="1" applyAlignment="1">
      <alignment horizontal="center" vertical="center" shrinkToFit="1"/>
    </xf>
    <xf numFmtId="176" fontId="3" fillId="0" borderId="0" xfId="0" applyNumberFormat="1" applyFont="1" applyAlignment="1">
      <alignment horizontal="center" vertical="center" shrinkToFit="1"/>
    </xf>
    <xf numFmtId="0" fontId="5" fillId="0" borderId="0" xfId="0" applyFont="1" applyAlignment="1">
      <alignment vertical="center"/>
    </xf>
    <xf numFmtId="56" fontId="0" fillId="0" borderId="0" xfId="0" applyNumberFormat="1" applyAlignment="1">
      <alignment vertical="center"/>
    </xf>
    <xf numFmtId="176" fontId="3" fillId="0" borderId="7" xfId="0" applyNumberFormat="1" applyFont="1" applyBorder="1" applyAlignment="1">
      <alignment horizontal="center" vertical="center" shrinkToFit="1"/>
    </xf>
    <xf numFmtId="56" fontId="9" fillId="0" borderId="0" xfId="0" applyNumberFormat="1" applyFont="1" applyAlignment="1">
      <alignment horizontal="center" vertical="center"/>
    </xf>
    <xf numFmtId="0" fontId="13" fillId="0" borderId="0" xfId="0" applyFont="1"/>
    <xf numFmtId="0" fontId="14" fillId="0" borderId="0" xfId="0" applyFont="1"/>
    <xf numFmtId="0" fontId="6" fillId="0" borderId="8" xfId="0" applyFont="1" applyBorder="1" applyAlignment="1">
      <alignment horizontal="center" vertical="center"/>
    </xf>
    <xf numFmtId="0" fontId="6" fillId="0" borderId="0" xfId="0" applyFont="1" applyAlignment="1">
      <alignment horizontal="center" vertical="center"/>
    </xf>
    <xf numFmtId="0" fontId="17" fillId="0" borderId="0" xfId="0" applyFont="1"/>
    <xf numFmtId="0" fontId="0" fillId="0" borderId="0" xfId="0" applyAlignment="1">
      <alignment shrinkToFit="1"/>
    </xf>
    <xf numFmtId="0" fontId="0" fillId="0" borderId="36" xfId="0" applyBorder="1" applyAlignment="1">
      <alignment horizontal="center" vertical="center" shrinkToFit="1"/>
    </xf>
    <xf numFmtId="0" fontId="0" fillId="0" borderId="29" xfId="0" applyBorder="1" applyAlignment="1">
      <alignment horizontal="center" vertical="center" shrinkToFit="1"/>
    </xf>
    <xf numFmtId="0" fontId="0" fillId="0" borderId="34" xfId="0" applyBorder="1" applyAlignment="1">
      <alignment horizontal="center" vertical="center" shrinkToFit="1"/>
    </xf>
    <xf numFmtId="0" fontId="0" fillId="0" borderId="45" xfId="0" applyBorder="1" applyAlignment="1">
      <alignment horizontal="center" vertical="center" shrinkToFit="1"/>
    </xf>
    <xf numFmtId="14" fontId="1" fillId="0" borderId="54" xfId="0" applyNumberFormat="1" applyFont="1" applyBorder="1" applyAlignment="1">
      <alignment horizontal="center" vertical="center" shrinkToFit="1"/>
    </xf>
    <xf numFmtId="14" fontId="0" fillId="0" borderId="55" xfId="0" applyNumberFormat="1" applyBorder="1" applyAlignment="1">
      <alignment horizontal="center" vertical="center" shrinkToFit="1"/>
    </xf>
    <xf numFmtId="14" fontId="0" fillId="0" borderId="56" xfId="0" applyNumberFormat="1" applyBorder="1" applyAlignment="1">
      <alignment horizontal="center" vertical="center" shrinkToFit="1"/>
    </xf>
    <xf numFmtId="14" fontId="0" fillId="0" borderId="57" xfId="0" applyNumberFormat="1" applyBorder="1" applyAlignment="1">
      <alignment horizontal="center" vertical="center" shrinkToFit="1"/>
    </xf>
    <xf numFmtId="0" fontId="0" fillId="0" borderId="58" xfId="0" applyBorder="1" applyAlignment="1">
      <alignment horizontal="center" vertical="center" shrinkToFit="1"/>
    </xf>
    <xf numFmtId="0" fontId="0" fillId="0" borderId="59" xfId="0" applyBorder="1" applyAlignment="1">
      <alignment horizontal="center" vertical="center" shrinkToFit="1"/>
    </xf>
    <xf numFmtId="0" fontId="0" fillId="0" borderId="60" xfId="0" applyBorder="1" applyAlignment="1">
      <alignment horizontal="center" vertical="center" shrinkToFit="1"/>
    </xf>
    <xf numFmtId="0" fontId="0" fillId="0" borderId="61" xfId="0" applyBorder="1" applyAlignment="1">
      <alignment horizontal="center" vertical="center" shrinkToFit="1"/>
    </xf>
    <xf numFmtId="0" fontId="0" fillId="0" borderId="43" xfId="0" applyBorder="1" applyAlignment="1">
      <alignment horizontal="center" vertical="center" shrinkToFit="1"/>
    </xf>
    <xf numFmtId="0" fontId="0" fillId="0" borderId="44" xfId="0" applyBorder="1" applyAlignment="1">
      <alignment horizontal="center" vertical="center" shrinkToFit="1"/>
    </xf>
    <xf numFmtId="0" fontId="0" fillId="0" borderId="62" xfId="0" applyBorder="1"/>
    <xf numFmtId="0" fontId="0" fillId="0" borderId="63" xfId="0" applyBorder="1"/>
    <xf numFmtId="0" fontId="0" fillId="0" borderId="64" xfId="0" applyBorder="1"/>
    <xf numFmtId="49" fontId="20" fillId="0" borderId="26" xfId="0" applyNumberFormat="1" applyFont="1" applyBorder="1" applyAlignment="1">
      <alignment horizontal="center" wrapText="1"/>
    </xf>
    <xf numFmtId="0" fontId="22" fillId="0" borderId="0" xfId="0" applyFont="1"/>
    <xf numFmtId="0" fontId="23" fillId="1" borderId="65" xfId="0" applyFont="1" applyFill="1" applyBorder="1" applyAlignment="1">
      <alignment horizontal="center" shrinkToFit="1"/>
    </xf>
    <xf numFmtId="0" fontId="23" fillId="1" borderId="66" xfId="0" applyFont="1" applyFill="1" applyBorder="1" applyAlignment="1">
      <alignment horizontal="center" shrinkToFit="1"/>
    </xf>
    <xf numFmtId="0" fontId="23" fillId="1" borderId="48" xfId="0" applyFont="1" applyFill="1" applyBorder="1" applyAlignment="1">
      <alignment horizontal="center" vertical="center" shrinkToFit="1"/>
    </xf>
    <xf numFmtId="0" fontId="23" fillId="1" borderId="49" xfId="0" applyFont="1" applyFill="1" applyBorder="1" applyAlignment="1">
      <alignment horizontal="center" vertical="center" shrinkToFit="1"/>
    </xf>
    <xf numFmtId="0" fontId="23" fillId="1" borderId="15" xfId="0" applyFont="1" applyFill="1" applyBorder="1" applyAlignment="1">
      <alignment horizontal="center" vertical="center" shrinkToFit="1"/>
    </xf>
    <xf numFmtId="49" fontId="3" fillId="2" borderId="67" xfId="0" applyNumberFormat="1" applyFont="1" applyFill="1" applyBorder="1" applyAlignment="1">
      <alignment horizontal="center" shrinkToFit="1"/>
    </xf>
    <xf numFmtId="0" fontId="0" fillId="0" borderId="68" xfId="0" applyBorder="1" applyAlignment="1">
      <alignment horizontal="center" vertical="center" shrinkToFit="1"/>
    </xf>
    <xf numFmtId="0" fontId="6" fillId="0" borderId="54" xfId="0" applyFont="1" applyBorder="1" applyAlignment="1">
      <alignment horizontal="center" vertical="center" shrinkToFit="1"/>
    </xf>
    <xf numFmtId="0" fontId="1" fillId="0" borderId="42" xfId="0" applyFont="1" applyBorder="1" applyAlignment="1">
      <alignment horizontal="center" vertical="center" shrinkToFit="1"/>
    </xf>
    <xf numFmtId="0" fontId="1" fillId="0" borderId="36" xfId="0" applyFont="1" applyBorder="1" applyAlignment="1">
      <alignment horizontal="center" vertical="center" shrinkToFit="1"/>
    </xf>
    <xf numFmtId="0" fontId="0" fillId="0" borderId="69" xfId="0" applyBorder="1" applyAlignment="1">
      <alignment horizontal="center" vertical="center" shrinkToFit="1"/>
    </xf>
    <xf numFmtId="0" fontId="6" fillId="0" borderId="55" xfId="0" applyFont="1" applyBorder="1" applyAlignment="1">
      <alignment horizontal="center" vertical="center" shrinkToFit="1"/>
    </xf>
    <xf numFmtId="0" fontId="0" fillId="0" borderId="70" xfId="0" applyBorder="1" applyAlignment="1">
      <alignment horizontal="center" vertical="center" shrinkToFit="1"/>
    </xf>
    <xf numFmtId="0" fontId="6" fillId="0" borderId="56" xfId="0" applyFont="1" applyBorder="1" applyAlignment="1">
      <alignment horizontal="center" vertical="center" shrinkToFit="1"/>
    </xf>
    <xf numFmtId="0" fontId="0" fillId="0" borderId="71" xfId="0" applyBorder="1" applyAlignment="1">
      <alignment horizontal="center" vertical="center" shrinkToFit="1"/>
    </xf>
    <xf numFmtId="0" fontId="6" fillId="0" borderId="57" xfId="0" applyFont="1" applyBorder="1" applyAlignment="1">
      <alignment horizontal="center" vertical="center" shrinkToFit="1"/>
    </xf>
    <xf numFmtId="0" fontId="0" fillId="0" borderId="46" xfId="0" applyBorder="1" applyAlignment="1">
      <alignment horizontal="center" vertical="center" shrinkToFit="1"/>
    </xf>
    <xf numFmtId="0" fontId="24" fillId="0" borderId="0" xfId="0" applyFont="1"/>
    <xf numFmtId="0" fontId="27" fillId="0" borderId="0" xfId="0" applyFont="1"/>
    <xf numFmtId="0" fontId="0" fillId="0" borderId="4" xfId="0" applyBorder="1" applyAlignment="1" applyProtection="1">
      <alignment horizontal="center" vertical="center"/>
      <protection locked="0"/>
    </xf>
    <xf numFmtId="0" fontId="29" fillId="0" borderId="0" xfId="0" applyFont="1"/>
    <xf numFmtId="0" fontId="8" fillId="0" borderId="72" xfId="0" applyFont="1" applyBorder="1" applyAlignment="1">
      <alignment horizontal="center" vertical="center" wrapText="1"/>
    </xf>
    <xf numFmtId="0" fontId="6" fillId="0" borderId="73" xfId="0" applyFont="1" applyBorder="1" applyAlignment="1">
      <alignment horizontal="center" vertical="center" shrinkToFit="1"/>
    </xf>
    <xf numFmtId="0" fontId="6" fillId="0" borderId="74" xfId="0" applyFont="1" applyBorder="1" applyAlignment="1">
      <alignment horizontal="center" vertical="center" shrinkToFit="1"/>
    </xf>
    <xf numFmtId="0" fontId="6" fillId="0" borderId="75" xfId="0" applyFont="1" applyBorder="1" applyAlignment="1">
      <alignment horizontal="center" vertical="center" shrinkToFit="1"/>
    </xf>
    <xf numFmtId="0" fontId="6" fillId="0" borderId="76" xfId="0" applyFont="1" applyBorder="1" applyAlignment="1">
      <alignment horizontal="center" vertical="center" shrinkToFit="1"/>
    </xf>
    <xf numFmtId="0" fontId="0" fillId="0" borderId="7" xfId="0" applyBorder="1" applyAlignment="1">
      <alignment horizontal="center" vertical="center"/>
    </xf>
    <xf numFmtId="0" fontId="3" fillId="0" borderId="25" xfId="0" applyFont="1" applyBorder="1" applyAlignment="1">
      <alignment horizontal="center" wrapText="1" shrinkToFit="1"/>
    </xf>
    <xf numFmtId="0" fontId="34" fillId="0" borderId="25" xfId="0" applyFont="1" applyBorder="1" applyAlignment="1">
      <alignment horizontal="center" wrapText="1" shrinkToFit="1"/>
    </xf>
    <xf numFmtId="0" fontId="3" fillId="0" borderId="52" xfId="0" applyFont="1" applyBorder="1" applyAlignment="1" applyProtection="1">
      <alignment horizontal="center" shrinkToFit="1"/>
      <protection locked="0"/>
    </xf>
    <xf numFmtId="0" fontId="3" fillId="0" borderId="77" xfId="0" applyFont="1" applyBorder="1" applyAlignment="1" applyProtection="1">
      <alignment horizontal="center" shrinkToFit="1"/>
      <protection locked="0"/>
    </xf>
    <xf numFmtId="0" fontId="3" fillId="0" borderId="78" xfId="0" applyFont="1" applyBorder="1" applyAlignment="1" applyProtection="1">
      <alignment horizontal="center" shrinkToFit="1"/>
      <protection locked="0"/>
    </xf>
    <xf numFmtId="0" fontId="3" fillId="0" borderId="65" xfId="0" applyFont="1" applyBorder="1" applyAlignment="1" applyProtection="1">
      <alignment horizontal="center" shrinkToFit="1"/>
      <protection locked="0"/>
    </xf>
    <xf numFmtId="0" fontId="3" fillId="0" borderId="66" xfId="0" applyFont="1" applyBorder="1" applyAlignment="1" applyProtection="1">
      <alignment horizontal="center" shrinkToFit="1"/>
      <protection locked="0"/>
    </xf>
    <xf numFmtId="0" fontId="3" fillId="0" borderId="79" xfId="0" applyFont="1" applyBorder="1" applyAlignment="1" applyProtection="1">
      <alignment horizontal="center" shrinkToFit="1"/>
      <protection locked="0"/>
    </xf>
    <xf numFmtId="0" fontId="3" fillId="0" borderId="10" xfId="0" applyFont="1" applyBorder="1" applyAlignment="1" applyProtection="1">
      <alignment horizontal="center" shrinkToFit="1"/>
      <protection locked="0"/>
    </xf>
    <xf numFmtId="0" fontId="3" fillId="0" borderId="11" xfId="0" applyFont="1" applyBorder="1" applyAlignment="1" applyProtection="1">
      <alignment horizontal="center" shrinkToFit="1"/>
      <protection locked="0"/>
    </xf>
    <xf numFmtId="0" fontId="3" fillId="0" borderId="80" xfId="0" applyFont="1" applyBorder="1" applyAlignment="1" applyProtection="1">
      <alignment horizontal="center" shrinkToFit="1"/>
      <protection locked="0"/>
    </xf>
    <xf numFmtId="49" fontId="3" fillId="0" borderId="10" xfId="0" applyNumberFormat="1" applyFont="1" applyBorder="1" applyAlignment="1" applyProtection="1">
      <alignment horizontal="center" shrinkToFit="1"/>
      <protection locked="0"/>
    </xf>
    <xf numFmtId="49" fontId="3" fillId="2" borderId="12" xfId="0" applyNumberFormat="1" applyFont="1" applyFill="1" applyBorder="1" applyAlignment="1" applyProtection="1">
      <alignment horizontal="center" shrinkToFit="1"/>
      <protection locked="0"/>
    </xf>
    <xf numFmtId="0" fontId="3" fillId="0" borderId="19" xfId="0" applyFont="1" applyBorder="1" applyAlignment="1" applyProtection="1">
      <alignment horizontal="center" shrinkToFit="1"/>
      <protection locked="0"/>
    </xf>
    <xf numFmtId="49" fontId="3" fillId="0" borderId="11" xfId="0" applyNumberFormat="1" applyFont="1" applyBorder="1" applyAlignment="1" applyProtection="1">
      <alignment horizontal="center" shrinkToFit="1"/>
      <protection locked="0"/>
    </xf>
    <xf numFmtId="49" fontId="3" fillId="2" borderId="72" xfId="0" applyNumberFormat="1" applyFont="1" applyFill="1" applyBorder="1" applyAlignment="1" applyProtection="1">
      <alignment horizontal="center" shrinkToFit="1"/>
      <protection locked="0"/>
    </xf>
    <xf numFmtId="0" fontId="3" fillId="0" borderId="4" xfId="0" applyFont="1" applyBorder="1" applyAlignment="1" applyProtection="1">
      <alignment horizontal="center" shrinkToFit="1"/>
      <protection locked="0"/>
    </xf>
    <xf numFmtId="49" fontId="3" fillId="0" borderId="80" xfId="0" applyNumberFormat="1" applyFont="1" applyBorder="1" applyAlignment="1" applyProtection="1">
      <alignment horizontal="center" shrinkToFit="1"/>
      <protection locked="0"/>
    </xf>
    <xf numFmtId="49" fontId="3" fillId="2" borderId="81" xfId="0" applyNumberFormat="1" applyFont="1" applyFill="1" applyBorder="1" applyAlignment="1" applyProtection="1">
      <alignment horizontal="center" shrinkToFit="1"/>
      <protection locked="0"/>
    </xf>
    <xf numFmtId="0" fontId="3" fillId="0" borderId="82" xfId="0" applyFont="1" applyBorder="1" applyAlignment="1" applyProtection="1">
      <alignment horizontal="center" shrinkToFit="1"/>
      <protection locked="0"/>
    </xf>
    <xf numFmtId="0" fontId="3" fillId="0" borderId="18" xfId="0" applyFont="1" applyBorder="1" applyAlignment="1" applyProtection="1">
      <alignment horizontal="center" shrinkToFit="1"/>
      <protection locked="0"/>
    </xf>
    <xf numFmtId="56" fontId="3" fillId="0" borderId="48" xfId="0" applyNumberFormat="1" applyFont="1" applyBorder="1" applyAlignment="1" applyProtection="1">
      <alignment horizontal="center" shrinkToFit="1"/>
      <protection locked="0"/>
    </xf>
    <xf numFmtId="0" fontId="3" fillId="0" borderId="83" xfId="0" applyFont="1" applyBorder="1" applyAlignment="1" applyProtection="1">
      <alignment horizontal="center" shrinkToFit="1"/>
      <protection locked="0"/>
    </xf>
    <xf numFmtId="0" fontId="3" fillId="0" borderId="14" xfId="0" applyFont="1" applyBorder="1" applyAlignment="1" applyProtection="1">
      <alignment horizontal="center" shrinkToFit="1"/>
      <protection locked="0"/>
    </xf>
    <xf numFmtId="0" fontId="3" fillId="0" borderId="15" xfId="0" applyFont="1" applyBorder="1" applyAlignment="1" applyProtection="1">
      <alignment horizontal="center" shrinkToFit="1"/>
      <protection locked="0"/>
    </xf>
    <xf numFmtId="0" fontId="3" fillId="0" borderId="84" xfId="0" applyFont="1" applyBorder="1" applyAlignment="1" applyProtection="1">
      <alignment horizontal="center" shrinkToFit="1"/>
      <protection locked="0"/>
    </xf>
    <xf numFmtId="0" fontId="3" fillId="0" borderId="85" xfId="0" applyFont="1" applyBorder="1" applyAlignment="1" applyProtection="1">
      <alignment horizontal="center" shrinkToFit="1"/>
      <protection locked="0"/>
    </xf>
    <xf numFmtId="0" fontId="3" fillId="0" borderId="86" xfId="0" applyFont="1" applyBorder="1" applyAlignment="1" applyProtection="1">
      <alignment horizontal="center" shrinkToFit="1"/>
      <protection locked="0"/>
    </xf>
    <xf numFmtId="0" fontId="3" fillId="0" borderId="87" xfId="0" applyFont="1" applyBorder="1" applyAlignment="1" applyProtection="1">
      <alignment horizontal="center" shrinkToFit="1"/>
      <protection locked="0"/>
    </xf>
    <xf numFmtId="0" fontId="3" fillId="0" borderId="88" xfId="0" applyFont="1" applyBorder="1" applyAlignment="1" applyProtection="1">
      <alignment horizontal="center" shrinkToFit="1"/>
      <protection locked="0"/>
    </xf>
    <xf numFmtId="0" fontId="3" fillId="0" borderId="10" xfId="0" applyFont="1" applyBorder="1" applyAlignment="1" applyProtection="1">
      <alignment horizontal="center" vertical="center" shrinkToFit="1"/>
      <protection locked="0"/>
    </xf>
    <xf numFmtId="0" fontId="3" fillId="0" borderId="19"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49" fontId="3" fillId="0" borderId="46" xfId="0" applyNumberFormat="1" applyFont="1" applyBorder="1" applyAlignment="1" applyProtection="1">
      <alignment horizontal="center" vertical="center" shrinkToFit="1"/>
      <protection locked="0"/>
    </xf>
    <xf numFmtId="0" fontId="3" fillId="0" borderId="45" xfId="0" applyFont="1" applyBorder="1" applyAlignment="1" applyProtection="1">
      <alignment horizontal="center" vertical="center" shrinkToFit="1"/>
      <protection locked="0"/>
    </xf>
    <xf numFmtId="49" fontId="3" fillId="0" borderId="43" xfId="0" applyNumberFormat="1" applyFont="1" applyBorder="1" applyAlignment="1" applyProtection="1">
      <alignment horizontal="center" vertical="center" shrinkToFit="1"/>
      <protection locked="0"/>
    </xf>
    <xf numFmtId="0" fontId="3" fillId="0" borderId="29" xfId="0" applyFont="1" applyBorder="1" applyAlignment="1" applyProtection="1">
      <alignment horizontal="center" vertical="center" shrinkToFit="1"/>
      <protection locked="0"/>
    </xf>
    <xf numFmtId="49" fontId="3" fillId="0" borderId="44" xfId="0" applyNumberFormat="1" applyFont="1" applyBorder="1" applyAlignment="1" applyProtection="1">
      <alignment horizontal="center" vertical="center" shrinkToFit="1"/>
      <protection locked="0"/>
    </xf>
    <xf numFmtId="0" fontId="3" fillId="0" borderId="34" xfId="0" applyFont="1" applyBorder="1" applyAlignment="1" applyProtection="1">
      <alignment horizontal="center" vertical="center" shrinkToFit="1"/>
      <protection locked="0"/>
    </xf>
    <xf numFmtId="49" fontId="3" fillId="0" borderId="42" xfId="0" applyNumberFormat="1" applyFont="1" applyBorder="1" applyAlignment="1" applyProtection="1">
      <alignment horizontal="center" vertical="center" shrinkToFit="1"/>
      <protection locked="0"/>
    </xf>
    <xf numFmtId="0" fontId="3" fillId="0" borderId="36" xfId="0" applyFont="1" applyBorder="1" applyAlignment="1" applyProtection="1">
      <alignment horizontal="center" vertical="center" shrinkToFit="1"/>
      <protection locked="0"/>
    </xf>
    <xf numFmtId="49" fontId="3" fillId="0" borderId="89" xfId="0" applyNumberFormat="1" applyFont="1" applyBorder="1" applyAlignment="1" applyProtection="1">
      <alignment horizontal="center" vertical="center" shrinkToFit="1"/>
      <protection locked="0"/>
    </xf>
    <xf numFmtId="0" fontId="3" fillId="0" borderId="37" xfId="0" applyFont="1" applyBorder="1" applyAlignment="1" applyProtection="1">
      <alignment horizontal="center" vertical="center" shrinkToFit="1"/>
      <protection locked="0"/>
    </xf>
    <xf numFmtId="0" fontId="3" fillId="0" borderId="90" xfId="0" applyFont="1" applyBorder="1" applyAlignment="1" applyProtection="1">
      <alignment horizontal="center" shrinkToFit="1"/>
      <protection locked="0"/>
    </xf>
    <xf numFmtId="176" fontId="3" fillId="0" borderId="83" xfId="0" applyNumberFormat="1" applyFont="1" applyBorder="1" applyAlignment="1" applyProtection="1">
      <alignment horizontal="center" shrinkToFit="1"/>
      <protection locked="0"/>
    </xf>
    <xf numFmtId="0" fontId="3" fillId="0" borderId="5"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protection locked="0"/>
    </xf>
    <xf numFmtId="176" fontId="3" fillId="0" borderId="84" xfId="0" applyNumberFormat="1" applyFont="1" applyBorder="1" applyAlignment="1" applyProtection="1">
      <alignment horizontal="center" vertical="center" shrinkToFit="1"/>
      <protection locked="0"/>
    </xf>
    <xf numFmtId="0" fontId="3" fillId="1" borderId="91" xfId="0" applyFont="1" applyFill="1" applyBorder="1" applyAlignment="1">
      <alignment horizontal="center" vertical="center" shrinkToFit="1"/>
    </xf>
    <xf numFmtId="0" fontId="3" fillId="1" borderId="0" xfId="0" applyFont="1" applyFill="1" applyAlignment="1">
      <alignment horizontal="center" vertical="center" shrinkToFit="1"/>
    </xf>
    <xf numFmtId="176" fontId="3" fillId="1" borderId="92" xfId="0" applyNumberFormat="1" applyFont="1" applyFill="1" applyBorder="1" applyAlignment="1">
      <alignment horizontal="center" vertical="center" shrinkToFit="1"/>
    </xf>
    <xf numFmtId="0" fontId="3" fillId="1" borderId="90" xfId="0" applyFont="1" applyFill="1" applyBorder="1" applyAlignment="1">
      <alignment horizontal="center" vertical="center" shrinkToFit="1"/>
    </xf>
    <xf numFmtId="0" fontId="3" fillId="1" borderId="1" xfId="0" applyFont="1" applyFill="1" applyBorder="1" applyAlignment="1">
      <alignment horizontal="center" vertical="center" shrinkToFit="1"/>
    </xf>
    <xf numFmtId="176" fontId="3" fillId="1" borderId="83" xfId="0" applyNumberFormat="1" applyFont="1" applyFill="1" applyBorder="1" applyAlignment="1">
      <alignment horizontal="center" vertical="center" shrinkToFit="1"/>
    </xf>
    <xf numFmtId="0" fontId="3" fillId="1" borderId="93" xfId="0" applyFont="1" applyFill="1" applyBorder="1" applyAlignment="1">
      <alignment horizontal="center" vertical="center" shrinkToFit="1"/>
    </xf>
    <xf numFmtId="0" fontId="3" fillId="1" borderId="94" xfId="0" applyFont="1" applyFill="1" applyBorder="1" applyAlignment="1">
      <alignment horizontal="center" vertical="center" shrinkToFit="1"/>
    </xf>
    <xf numFmtId="0" fontId="3" fillId="1" borderId="7" xfId="0" applyFont="1" applyFill="1" applyBorder="1" applyAlignment="1">
      <alignment horizontal="center" vertical="center" shrinkToFit="1"/>
    </xf>
    <xf numFmtId="176" fontId="3" fillId="1" borderId="95" xfId="0" applyNumberFormat="1" applyFont="1" applyFill="1" applyBorder="1" applyAlignment="1">
      <alignment horizontal="center" vertical="center" shrinkToFit="1"/>
    </xf>
    <xf numFmtId="0" fontId="31" fillId="0" borderId="0" xfId="0" applyFont="1"/>
    <xf numFmtId="0" fontId="3" fillId="1" borderId="25" xfId="0" applyFont="1" applyFill="1" applyBorder="1" applyAlignment="1">
      <alignment horizontal="center" wrapText="1" shrinkToFit="1"/>
    </xf>
    <xf numFmtId="0" fontId="3" fillId="1" borderId="82" xfId="0" applyFont="1" applyFill="1" applyBorder="1" applyAlignment="1">
      <alignment horizontal="center" shrinkToFit="1"/>
    </xf>
    <xf numFmtId="0" fontId="3" fillId="1" borderId="45" xfId="0" applyFont="1" applyFill="1" applyBorder="1" applyAlignment="1" applyProtection="1">
      <alignment horizontal="center" vertical="center" shrinkToFit="1"/>
      <protection locked="0"/>
    </xf>
    <xf numFmtId="0" fontId="3" fillId="1" borderId="29" xfId="0" applyFont="1" applyFill="1" applyBorder="1" applyAlignment="1" applyProtection="1">
      <alignment horizontal="center" vertical="center" shrinkToFit="1"/>
      <protection locked="0"/>
    </xf>
    <xf numFmtId="0" fontId="3" fillId="1" borderId="34" xfId="0" applyFont="1" applyFill="1" applyBorder="1" applyAlignment="1" applyProtection="1">
      <alignment horizontal="center" vertical="center" shrinkToFit="1"/>
      <protection locked="0"/>
    </xf>
    <xf numFmtId="0" fontId="3" fillId="1" borderId="36" xfId="0" applyFont="1" applyFill="1" applyBorder="1" applyAlignment="1" applyProtection="1">
      <alignment horizontal="center" vertical="center" shrinkToFit="1"/>
      <protection locked="0"/>
    </xf>
    <xf numFmtId="0" fontId="3" fillId="1" borderId="37" xfId="0" applyFont="1" applyFill="1" applyBorder="1" applyAlignment="1" applyProtection="1">
      <alignment horizontal="center" vertical="center" shrinkToFit="1"/>
      <protection locked="0"/>
    </xf>
    <xf numFmtId="0" fontId="3" fillId="1" borderId="23" xfId="0" applyFont="1" applyFill="1" applyBorder="1" applyAlignment="1">
      <alignment horizontal="center" shrinkToFit="1"/>
    </xf>
    <xf numFmtId="178" fontId="3" fillId="0" borderId="46" xfId="0" applyNumberFormat="1" applyFont="1" applyBorder="1" applyAlignment="1" applyProtection="1">
      <alignment horizontal="center" vertical="center" shrinkToFit="1"/>
      <protection locked="0"/>
    </xf>
    <xf numFmtId="178" fontId="3" fillId="0" borderId="43" xfId="0" applyNumberFormat="1" applyFont="1" applyBorder="1" applyAlignment="1" applyProtection="1">
      <alignment horizontal="center" vertical="center" shrinkToFit="1"/>
      <protection locked="0"/>
    </xf>
    <xf numFmtId="178" fontId="3" fillId="0" borderId="44" xfId="0" applyNumberFormat="1" applyFont="1" applyBorder="1" applyAlignment="1" applyProtection="1">
      <alignment horizontal="center" vertical="center" shrinkToFit="1"/>
      <protection locked="0"/>
    </xf>
    <xf numFmtId="178" fontId="3" fillId="0" borderId="42" xfId="0" applyNumberFormat="1" applyFont="1" applyBorder="1" applyAlignment="1" applyProtection="1">
      <alignment horizontal="center" vertical="center" shrinkToFit="1"/>
      <protection locked="0"/>
    </xf>
    <xf numFmtId="178" fontId="3" fillId="0" borderId="89" xfId="0" applyNumberFormat="1" applyFont="1" applyBorder="1" applyAlignment="1" applyProtection="1">
      <alignment horizontal="center" vertical="center" shrinkToFit="1"/>
      <protection locked="0"/>
    </xf>
    <xf numFmtId="0" fontId="3" fillId="1" borderId="45" xfId="0" applyFont="1" applyFill="1" applyBorder="1" applyAlignment="1">
      <alignment horizontal="center" vertical="center" shrinkToFit="1"/>
    </xf>
    <xf numFmtId="0" fontId="3" fillId="1" borderId="37" xfId="0" applyFont="1" applyFill="1" applyBorder="1" applyAlignment="1">
      <alignment horizontal="center" vertical="center" shrinkToFit="1"/>
    </xf>
    <xf numFmtId="14" fontId="13" fillId="0" borderId="0" xfId="0" applyNumberFormat="1" applyFont="1" applyAlignment="1">
      <alignment horizontal="center"/>
    </xf>
    <xf numFmtId="0" fontId="12" fillId="0" borderId="0" xfId="0" applyFont="1"/>
    <xf numFmtId="0" fontId="3" fillId="1" borderId="96" xfId="0" applyFont="1" applyFill="1" applyBorder="1" applyAlignment="1">
      <alignment horizontal="center" vertical="center" shrinkToFit="1"/>
    </xf>
    <xf numFmtId="0" fontId="3" fillId="1" borderId="97" xfId="0" applyFont="1" applyFill="1" applyBorder="1" applyAlignment="1">
      <alignment horizontal="center" vertical="center" shrinkToFit="1"/>
    </xf>
    <xf numFmtId="0" fontId="3" fillId="1" borderId="98" xfId="0" applyFont="1" applyFill="1" applyBorder="1" applyAlignment="1">
      <alignment horizontal="center" vertical="center" shrinkToFit="1"/>
    </xf>
    <xf numFmtId="0" fontId="3" fillId="1" borderId="99" xfId="0" applyFont="1" applyFill="1" applyBorder="1" applyAlignment="1">
      <alignment horizontal="center" vertical="center" shrinkToFit="1"/>
    </xf>
    <xf numFmtId="49" fontId="3" fillId="2" borderId="24" xfId="0" applyNumberFormat="1" applyFont="1" applyFill="1" applyBorder="1" applyAlignment="1">
      <alignment horizontal="center" shrinkToFit="1"/>
    </xf>
    <xf numFmtId="49" fontId="3" fillId="2" borderId="100" xfId="0" applyNumberFormat="1" applyFont="1" applyFill="1" applyBorder="1" applyAlignment="1" applyProtection="1">
      <alignment horizontal="center" vertical="center" shrinkToFit="1"/>
      <protection locked="0"/>
    </xf>
    <xf numFmtId="49" fontId="3" fillId="2" borderId="101" xfId="0" applyNumberFormat="1" applyFont="1" applyFill="1" applyBorder="1" applyAlignment="1" applyProtection="1">
      <alignment horizontal="center" vertical="center" shrinkToFit="1"/>
      <protection locked="0"/>
    </xf>
    <xf numFmtId="49" fontId="3" fillId="2" borderId="102" xfId="0" applyNumberFormat="1" applyFont="1" applyFill="1" applyBorder="1" applyAlignment="1" applyProtection="1">
      <alignment horizontal="center" vertical="center" shrinkToFit="1"/>
      <protection locked="0"/>
    </xf>
    <xf numFmtId="49" fontId="3" fillId="2" borderId="103" xfId="0" applyNumberFormat="1" applyFont="1" applyFill="1" applyBorder="1" applyAlignment="1" applyProtection="1">
      <alignment horizontal="center" vertical="center" shrinkToFit="1"/>
      <protection locked="0"/>
    </xf>
    <xf numFmtId="49" fontId="3" fillId="2" borderId="104" xfId="0" applyNumberFormat="1" applyFont="1" applyFill="1" applyBorder="1" applyAlignment="1" applyProtection="1">
      <alignment horizontal="center" vertical="center" shrinkToFit="1"/>
      <protection locked="0"/>
    </xf>
    <xf numFmtId="0" fontId="3" fillId="1" borderId="105" xfId="0" applyFont="1" applyFill="1" applyBorder="1" applyAlignment="1">
      <alignment horizontal="center" shrinkToFit="1"/>
    </xf>
    <xf numFmtId="0" fontId="38" fillId="0" borderId="0" xfId="0" applyFont="1"/>
    <xf numFmtId="179" fontId="3" fillId="0" borderId="4" xfId="0" applyNumberFormat="1" applyFont="1" applyBorder="1" applyAlignment="1" applyProtection="1">
      <alignment horizontal="center" shrinkToFit="1"/>
      <protection locked="0"/>
    </xf>
    <xf numFmtId="179" fontId="3" fillId="0" borderId="82" xfId="0" applyNumberFormat="1" applyFont="1" applyBorder="1" applyAlignment="1" applyProtection="1">
      <alignment horizontal="center" shrinkToFit="1"/>
      <protection locked="0"/>
    </xf>
    <xf numFmtId="179" fontId="3" fillId="0" borderId="19" xfId="0" applyNumberFormat="1" applyFont="1" applyBorder="1" applyAlignment="1" applyProtection="1">
      <alignment horizontal="center" shrinkToFit="1"/>
      <protection locked="0"/>
    </xf>
    <xf numFmtId="179" fontId="3" fillId="0" borderId="45" xfId="0" applyNumberFormat="1" applyFont="1" applyBorder="1" applyAlignment="1" applyProtection="1">
      <alignment horizontal="center" vertical="center" shrinkToFit="1"/>
      <protection locked="0"/>
    </xf>
    <xf numFmtId="179" fontId="3" fillId="0" borderId="29" xfId="0" applyNumberFormat="1" applyFont="1" applyBorder="1" applyAlignment="1" applyProtection="1">
      <alignment horizontal="center" vertical="center" shrinkToFit="1"/>
      <protection locked="0"/>
    </xf>
    <xf numFmtId="179" fontId="3" fillId="0" borderId="34" xfId="0" applyNumberFormat="1" applyFont="1" applyBorder="1" applyAlignment="1" applyProtection="1">
      <alignment horizontal="center" vertical="center" shrinkToFit="1"/>
      <protection locked="0"/>
    </xf>
    <xf numFmtId="179" fontId="3" fillId="0" borderId="36" xfId="0" applyNumberFormat="1" applyFont="1" applyBorder="1" applyAlignment="1" applyProtection="1">
      <alignment horizontal="center" vertical="center" shrinkToFit="1"/>
      <protection locked="0"/>
    </xf>
    <xf numFmtId="179" fontId="3" fillId="0" borderId="37" xfId="0" applyNumberFormat="1" applyFont="1" applyBorder="1" applyAlignment="1" applyProtection="1">
      <alignment horizontal="center" vertical="center" shrinkToFit="1"/>
      <protection locked="0"/>
    </xf>
    <xf numFmtId="177" fontId="0" fillId="0" borderId="0" xfId="0" applyNumberFormat="1"/>
    <xf numFmtId="0" fontId="4" fillId="0" borderId="0" xfId="0" applyFont="1" applyAlignment="1">
      <alignment horizontal="center" vertical="top" wrapText="1"/>
    </xf>
    <xf numFmtId="0" fontId="39" fillId="0" borderId="0" xfId="0" applyFont="1"/>
    <xf numFmtId="0" fontId="3" fillId="1" borderId="10" xfId="0" applyFont="1" applyFill="1" applyBorder="1" applyAlignment="1" applyProtection="1">
      <alignment horizontal="center" shrinkToFit="1"/>
      <protection locked="0"/>
    </xf>
    <xf numFmtId="0" fontId="3" fillId="1" borderId="11" xfId="0" applyFont="1" applyFill="1" applyBorder="1" applyAlignment="1" applyProtection="1">
      <alignment horizontal="center" shrinkToFit="1"/>
      <protection locked="0"/>
    </xf>
    <xf numFmtId="0" fontId="3" fillId="1" borderId="80" xfId="0" applyFont="1" applyFill="1" applyBorder="1" applyAlignment="1" applyProtection="1">
      <alignment horizontal="center" shrinkToFit="1"/>
      <protection locked="0"/>
    </xf>
    <xf numFmtId="0" fontId="3" fillId="0" borderId="106" xfId="0" applyFont="1" applyBorder="1" applyAlignment="1">
      <alignment horizontal="center" shrinkToFit="1"/>
    </xf>
    <xf numFmtId="0" fontId="3" fillId="0" borderId="107" xfId="0" applyFont="1" applyBorder="1" applyAlignment="1" applyProtection="1">
      <alignment horizontal="center" shrinkToFit="1"/>
      <protection locked="0"/>
    </xf>
    <xf numFmtId="0" fontId="3" fillId="0" borderId="108" xfId="0" applyFont="1" applyBorder="1" applyAlignment="1" applyProtection="1">
      <alignment horizontal="center" shrinkToFit="1"/>
      <protection locked="0"/>
    </xf>
    <xf numFmtId="0" fontId="3" fillId="0" borderId="109" xfId="0" applyFont="1" applyBorder="1" applyAlignment="1" applyProtection="1">
      <alignment horizontal="center" shrinkToFit="1"/>
      <protection locked="0"/>
    </xf>
    <xf numFmtId="0" fontId="3" fillId="1" borderId="27" xfId="0" applyFont="1" applyFill="1" applyBorder="1" applyAlignment="1">
      <alignment horizontal="center" shrinkToFit="1"/>
    </xf>
    <xf numFmtId="49" fontId="3" fillId="1" borderId="110" xfId="0" applyNumberFormat="1" applyFont="1" applyFill="1" applyBorder="1" applyAlignment="1">
      <alignment horizontal="center" vertical="center" shrinkToFit="1"/>
    </xf>
    <xf numFmtId="49" fontId="3" fillId="1" borderId="111" xfId="0" applyNumberFormat="1" applyFont="1" applyFill="1" applyBorder="1" applyAlignment="1">
      <alignment horizontal="center" vertical="center" shrinkToFit="1"/>
    </xf>
    <xf numFmtId="49" fontId="3" fillId="1" borderId="112" xfId="0" applyNumberFormat="1" applyFont="1" applyFill="1" applyBorder="1" applyAlignment="1">
      <alignment horizontal="center" vertical="center" shrinkToFit="1"/>
    </xf>
    <xf numFmtId="0" fontId="3" fillId="1" borderId="113" xfId="0" applyFont="1" applyFill="1" applyBorder="1" applyAlignment="1">
      <alignment horizontal="center" vertical="center" shrinkToFit="1"/>
    </xf>
    <xf numFmtId="49" fontId="3" fillId="1" borderId="114" xfId="0" applyNumberFormat="1" applyFont="1" applyFill="1" applyBorder="1" applyAlignment="1">
      <alignment horizontal="center" vertical="center" shrinkToFit="1"/>
    </xf>
    <xf numFmtId="49" fontId="3" fillId="1" borderId="4" xfId="0" applyNumberFormat="1" applyFont="1" applyFill="1" applyBorder="1" applyAlignment="1">
      <alignment horizontal="center" vertical="center" shrinkToFit="1"/>
    </xf>
    <xf numFmtId="0" fontId="3" fillId="1" borderId="92" xfId="0" applyFont="1" applyFill="1" applyBorder="1" applyAlignment="1">
      <alignment horizontal="center" vertical="center" shrinkToFit="1"/>
    </xf>
    <xf numFmtId="0" fontId="3" fillId="1" borderId="83" xfId="0" applyFont="1" applyFill="1" applyBorder="1" applyAlignment="1">
      <alignment horizontal="center" vertical="center" shrinkToFit="1"/>
    </xf>
    <xf numFmtId="0" fontId="3" fillId="1" borderId="95" xfId="0" applyFont="1" applyFill="1" applyBorder="1" applyAlignment="1">
      <alignment horizontal="center" vertical="center" shrinkToFit="1"/>
    </xf>
    <xf numFmtId="14" fontId="3" fillId="0" borderId="1" xfId="0" applyNumberFormat="1" applyFont="1" applyBorder="1" applyAlignment="1" applyProtection="1">
      <alignment horizontal="center" shrinkToFit="1"/>
      <protection locked="0"/>
    </xf>
    <xf numFmtId="0" fontId="3" fillId="1" borderId="115" xfId="0" applyFont="1" applyFill="1" applyBorder="1" applyAlignment="1">
      <alignment horizontal="center" shrinkToFit="1"/>
    </xf>
    <xf numFmtId="0" fontId="3" fillId="1" borderId="116" xfId="0" applyFont="1" applyFill="1" applyBorder="1" applyAlignment="1">
      <alignment horizontal="center" shrinkToFit="1"/>
    </xf>
    <xf numFmtId="0" fontId="3" fillId="1" borderId="116" xfId="0" applyFont="1" applyFill="1" applyBorder="1" applyAlignment="1">
      <alignment horizontal="center" vertical="center" shrinkToFit="1"/>
    </xf>
    <xf numFmtId="0" fontId="3" fillId="1" borderId="117" xfId="0" applyFont="1" applyFill="1" applyBorder="1" applyAlignment="1">
      <alignment horizontal="center" vertical="center" shrinkToFit="1"/>
    </xf>
    <xf numFmtId="0" fontId="3" fillId="1" borderId="118" xfId="0" applyFont="1" applyFill="1" applyBorder="1" applyAlignment="1">
      <alignment horizontal="center" vertical="center" shrinkToFit="1"/>
    </xf>
    <xf numFmtId="0" fontId="37" fillId="0" borderId="0" xfId="0" applyFont="1" applyAlignment="1">
      <alignment vertical="top" wrapText="1"/>
    </xf>
    <xf numFmtId="177" fontId="0" fillId="0" borderId="0" xfId="0" applyNumberFormat="1" applyAlignment="1">
      <alignment shrinkToFit="1"/>
    </xf>
    <xf numFmtId="0" fontId="0" fillId="1" borderId="0" xfId="0" applyFill="1" applyAlignment="1">
      <alignment vertical="center"/>
    </xf>
    <xf numFmtId="0" fontId="30" fillId="0" borderId="0" xfId="0" applyFont="1" applyAlignment="1">
      <alignment vertical="center"/>
    </xf>
    <xf numFmtId="0" fontId="0" fillId="1" borderId="0" xfId="0" applyFill="1" applyAlignment="1">
      <alignment horizontal="center" vertical="center"/>
    </xf>
    <xf numFmtId="0" fontId="0" fillId="1" borderId="0" xfId="0" quotePrefix="1" applyFill="1" applyAlignment="1">
      <alignment vertical="center"/>
    </xf>
    <xf numFmtId="0" fontId="40" fillId="1" borderId="0" xfId="0" applyFont="1" applyFill="1" applyAlignment="1">
      <alignment vertical="center"/>
    </xf>
    <xf numFmtId="0" fontId="3" fillId="0" borderId="0" xfId="0" applyFont="1" applyAlignment="1">
      <alignment horizontal="center" shrinkToFit="1"/>
    </xf>
    <xf numFmtId="0" fontId="3" fillId="0" borderId="0" xfId="0" applyFont="1" applyAlignment="1">
      <alignment horizontal="center"/>
    </xf>
    <xf numFmtId="0" fontId="23" fillId="0" borderId="0" xfId="0" applyFont="1" applyAlignment="1">
      <alignment horizontal="center" shrinkToFit="1"/>
    </xf>
    <xf numFmtId="0" fontId="25" fillId="0" borderId="0" xfId="0" applyFont="1"/>
    <xf numFmtId="49" fontId="3" fillId="0" borderId="0" xfId="0" applyNumberFormat="1" applyFont="1" applyAlignment="1">
      <alignment horizontal="center"/>
    </xf>
    <xf numFmtId="0" fontId="26" fillId="0" borderId="0" xfId="0" applyFont="1"/>
    <xf numFmtId="0" fontId="32" fillId="0" borderId="0" xfId="0" applyFont="1" applyAlignment="1">
      <alignment horizontal="right"/>
    </xf>
    <xf numFmtId="0" fontId="19" fillId="0" borderId="0" xfId="0" applyFont="1" applyAlignment="1">
      <alignment horizontal="center" wrapText="1"/>
    </xf>
    <xf numFmtId="0" fontId="19" fillId="0" borderId="0" xfId="0" applyFont="1"/>
    <xf numFmtId="0" fontId="3" fillId="0" borderId="0" xfId="0" applyFont="1"/>
    <xf numFmtId="0" fontId="3" fillId="1" borderId="31" xfId="0" applyFont="1" applyFill="1" applyBorder="1" applyAlignment="1">
      <alignment horizontal="center" shrinkToFit="1"/>
    </xf>
    <xf numFmtId="0" fontId="3" fillId="1" borderId="26" xfId="0" applyFont="1" applyFill="1" applyBorder="1" applyAlignment="1">
      <alignment horizontal="center" shrinkToFit="1"/>
    </xf>
    <xf numFmtId="0" fontId="3" fillId="1" borderId="1" xfId="0" applyFont="1" applyFill="1" applyBorder="1" applyAlignment="1">
      <alignment horizontal="center" shrinkToFit="1"/>
    </xf>
    <xf numFmtId="0" fontId="23" fillId="1" borderId="19" xfId="0" applyFont="1" applyFill="1" applyBorder="1" applyAlignment="1">
      <alignment horizontal="center" shrinkToFit="1"/>
    </xf>
    <xf numFmtId="0" fontId="3" fillId="1" borderId="10" xfId="0" applyFont="1" applyFill="1" applyBorder="1" applyAlignment="1">
      <alignment horizontal="center" shrinkToFit="1"/>
    </xf>
    <xf numFmtId="0" fontId="3" fillId="1" borderId="83" xfId="0" applyFont="1" applyFill="1" applyBorder="1" applyAlignment="1">
      <alignment horizontal="center" shrinkToFit="1"/>
    </xf>
    <xf numFmtId="0" fontId="3" fillId="1" borderId="2" xfId="0" applyFont="1" applyFill="1" applyBorder="1" applyAlignment="1">
      <alignment horizontal="center" shrinkToFit="1"/>
    </xf>
    <xf numFmtId="0" fontId="23" fillId="1" borderId="4" xfId="0" applyFont="1" applyFill="1" applyBorder="1" applyAlignment="1">
      <alignment horizontal="center" shrinkToFit="1"/>
    </xf>
    <xf numFmtId="0" fontId="3" fillId="1" borderId="11" xfId="0" applyFont="1" applyFill="1" applyBorder="1" applyAlignment="1">
      <alignment horizontal="center" shrinkToFit="1"/>
    </xf>
    <xf numFmtId="0" fontId="3" fillId="1" borderId="84" xfId="0" applyFont="1" applyFill="1" applyBorder="1" applyAlignment="1">
      <alignment horizontal="center" shrinkToFit="1"/>
    </xf>
    <xf numFmtId="0" fontId="3" fillId="0" borderId="146" xfId="0" applyFont="1" applyBorder="1" applyAlignment="1">
      <alignment horizontal="center" shrinkToFit="1"/>
    </xf>
    <xf numFmtId="0" fontId="3" fillId="1" borderId="147" xfId="0" applyFont="1" applyFill="1" applyBorder="1" applyAlignment="1">
      <alignment horizontal="center" shrinkToFit="1"/>
    </xf>
    <xf numFmtId="0" fontId="3" fillId="1" borderId="85" xfId="0" applyFont="1" applyFill="1" applyBorder="1" applyAlignment="1">
      <alignment horizontal="center" shrinkToFit="1"/>
    </xf>
    <xf numFmtId="0" fontId="23" fillId="1" borderId="79" xfId="0" applyFont="1" applyFill="1" applyBorder="1" applyAlignment="1">
      <alignment horizontal="center" shrinkToFit="1"/>
    </xf>
    <xf numFmtId="0" fontId="3" fillId="1" borderId="86" xfId="0" applyFont="1" applyFill="1" applyBorder="1" applyAlignment="1">
      <alignment horizontal="center" shrinkToFit="1"/>
    </xf>
    <xf numFmtId="0" fontId="23" fillId="1" borderId="82" xfId="0" applyFont="1" applyFill="1" applyBorder="1" applyAlignment="1">
      <alignment horizontal="center" shrinkToFit="1"/>
    </xf>
    <xf numFmtId="0" fontId="3" fillId="1" borderId="80" xfId="0" applyFont="1" applyFill="1" applyBorder="1" applyAlignment="1">
      <alignment horizontal="center" shrinkToFit="1"/>
    </xf>
    <xf numFmtId="0" fontId="3" fillId="1" borderId="87" xfId="0" applyFont="1" applyFill="1" applyBorder="1" applyAlignment="1">
      <alignment horizontal="center" shrinkToFit="1"/>
    </xf>
    <xf numFmtId="49" fontId="3" fillId="0" borderId="0" xfId="0" applyNumberFormat="1" applyFont="1" applyAlignment="1">
      <alignment horizontal="center" shrinkToFit="1"/>
    </xf>
    <xf numFmtId="0" fontId="3" fillId="1" borderId="105" xfId="0" applyFont="1" applyFill="1" applyBorder="1" applyAlignment="1" applyProtection="1">
      <alignment horizontal="center" shrinkToFit="1"/>
      <protection locked="0"/>
    </xf>
    <xf numFmtId="0" fontId="3" fillId="1" borderId="14" xfId="0" applyFont="1" applyFill="1" applyBorder="1" applyAlignment="1" applyProtection="1">
      <alignment horizontal="center" shrinkToFit="1"/>
      <protection locked="0"/>
    </xf>
    <xf numFmtId="0" fontId="3" fillId="1" borderId="85" xfId="0" applyFont="1" applyFill="1" applyBorder="1" applyAlignment="1" applyProtection="1">
      <alignment horizontal="center" shrinkToFit="1"/>
      <protection locked="0"/>
    </xf>
    <xf numFmtId="0" fontId="3" fillId="0" borderId="0" xfId="0" applyFont="1" applyAlignment="1">
      <alignment vertical="center"/>
    </xf>
    <xf numFmtId="49" fontId="3" fillId="0" borderId="0" xfId="0" applyNumberFormat="1" applyFont="1" applyAlignment="1">
      <alignment vertical="center"/>
    </xf>
    <xf numFmtId="0" fontId="3" fillId="1" borderId="67" xfId="0" applyFont="1" applyFill="1" applyBorder="1" applyAlignment="1">
      <alignment horizontal="center" shrinkToFit="1"/>
    </xf>
    <xf numFmtId="0" fontId="3" fillId="1" borderId="127" xfId="0" applyFont="1" applyFill="1" applyBorder="1" applyAlignment="1">
      <alignment horizontal="center" vertical="center" shrinkToFit="1"/>
    </xf>
    <xf numFmtId="178" fontId="3" fillId="1" borderId="46" xfId="0" applyNumberFormat="1" applyFont="1" applyFill="1" applyBorder="1" applyAlignment="1">
      <alignment horizontal="center" vertical="center" shrinkToFit="1"/>
    </xf>
    <xf numFmtId="0" fontId="3" fillId="1" borderId="9" xfId="0" applyFont="1" applyFill="1" applyBorder="1" applyAlignment="1">
      <alignment horizontal="center" vertical="center" shrinkToFit="1"/>
    </xf>
    <xf numFmtId="0" fontId="3" fillId="1" borderId="148" xfId="0" applyFont="1" applyFill="1" applyBorder="1" applyAlignment="1">
      <alignment horizontal="center" vertical="center" shrinkToFit="1"/>
    </xf>
    <xf numFmtId="178" fontId="3" fillId="1" borderId="43" xfId="0" applyNumberFormat="1" applyFont="1" applyFill="1" applyBorder="1" applyAlignment="1">
      <alignment horizontal="center" vertical="center" shrinkToFit="1"/>
    </xf>
    <xf numFmtId="0" fontId="3" fillId="1" borderId="18" xfId="0" applyFont="1" applyFill="1" applyBorder="1" applyAlignment="1">
      <alignment horizontal="center" vertical="center" shrinkToFit="1"/>
    </xf>
    <xf numFmtId="178" fontId="3" fillId="1" borderId="44" xfId="0" applyNumberFormat="1" applyFont="1" applyFill="1" applyBorder="1" applyAlignment="1">
      <alignment horizontal="center" vertical="center" shrinkToFit="1"/>
    </xf>
    <xf numFmtId="178" fontId="3" fillId="1" borderId="42" xfId="0" applyNumberFormat="1" applyFont="1" applyFill="1" applyBorder="1" applyAlignment="1">
      <alignment horizontal="center" vertical="center" shrinkToFit="1"/>
    </xf>
    <xf numFmtId="0" fontId="3" fillId="1" borderId="2" xfId="0" applyFont="1" applyFill="1" applyBorder="1" applyAlignment="1">
      <alignment horizontal="center" vertical="center" shrinkToFit="1"/>
    </xf>
    <xf numFmtId="0" fontId="3" fillId="1" borderId="11" xfId="0" applyFont="1" applyFill="1" applyBorder="1" applyAlignment="1">
      <alignment horizontal="center" vertical="center" shrinkToFit="1"/>
    </xf>
    <xf numFmtId="0" fontId="3" fillId="1" borderId="84" xfId="0" applyFont="1" applyFill="1" applyBorder="1" applyAlignment="1">
      <alignment horizontal="center" vertical="center" shrinkToFit="1"/>
    </xf>
    <xf numFmtId="0" fontId="3" fillId="1" borderId="132" xfId="0" applyFont="1" applyFill="1" applyBorder="1" applyAlignment="1">
      <alignment horizontal="center" vertical="center" shrinkToFit="1"/>
    </xf>
    <xf numFmtId="0" fontId="3" fillId="1" borderId="144" xfId="0" applyFont="1" applyFill="1" applyBorder="1" applyAlignment="1">
      <alignment horizontal="center" vertical="center" shrinkToFit="1"/>
    </xf>
    <xf numFmtId="0" fontId="3" fillId="1" borderId="143" xfId="0" applyFont="1" applyFill="1" applyBorder="1" applyAlignment="1">
      <alignment horizontal="center" vertical="center" shrinkToFit="1"/>
    </xf>
    <xf numFmtId="0" fontId="3" fillId="1" borderId="149" xfId="0" applyFont="1" applyFill="1" applyBorder="1" applyAlignment="1">
      <alignment horizontal="center" vertical="center" shrinkToFit="1"/>
    </xf>
    <xf numFmtId="0" fontId="3" fillId="1" borderId="150" xfId="0" applyFont="1" applyFill="1" applyBorder="1" applyAlignment="1">
      <alignment horizontal="center" vertical="center" shrinkToFit="1"/>
    </xf>
    <xf numFmtId="0" fontId="23" fillId="1" borderId="150" xfId="0" applyFont="1" applyFill="1" applyBorder="1" applyAlignment="1">
      <alignment horizontal="center" vertical="center" shrinkToFit="1"/>
    </xf>
    <xf numFmtId="178" fontId="3" fillId="1" borderId="89" xfId="0" applyNumberFormat="1" applyFont="1" applyFill="1" applyBorder="1" applyAlignment="1">
      <alignment horizontal="center" vertical="center" shrinkToFit="1"/>
    </xf>
    <xf numFmtId="0" fontId="3" fillId="1" borderId="151" xfId="0" applyFont="1" applyFill="1" applyBorder="1" applyAlignment="1">
      <alignment horizontal="center" vertical="center" shrinkToFit="1"/>
    </xf>
    <xf numFmtId="0" fontId="3" fillId="1" borderId="152" xfId="0" applyFont="1" applyFill="1" applyBorder="1" applyAlignment="1">
      <alignment horizontal="center" vertical="center" shrinkToFit="1"/>
    </xf>
    <xf numFmtId="49" fontId="3" fillId="0" borderId="0" xfId="0" applyNumberFormat="1" applyFont="1" applyAlignment="1">
      <alignment horizontal="center" vertical="center" shrinkToFit="1"/>
    </xf>
    <xf numFmtId="0" fontId="3" fillId="1" borderId="96" xfId="0" applyFont="1" applyFill="1" applyBorder="1" applyAlignment="1" applyProtection="1">
      <alignment horizontal="center" vertical="center" shrinkToFit="1"/>
      <protection locked="0"/>
    </xf>
    <xf numFmtId="0" fontId="3" fillId="1" borderId="97" xfId="0" applyFont="1" applyFill="1" applyBorder="1" applyAlignment="1" applyProtection="1">
      <alignment horizontal="center" vertical="center" shrinkToFit="1"/>
      <protection locked="0"/>
    </xf>
    <xf numFmtId="0" fontId="3" fillId="1" borderId="98" xfId="0" applyFont="1" applyFill="1" applyBorder="1" applyAlignment="1" applyProtection="1">
      <alignment horizontal="center" vertical="center" shrinkToFit="1"/>
      <protection locked="0"/>
    </xf>
    <xf numFmtId="0" fontId="3" fillId="1" borderId="99" xfId="0" applyFont="1" applyFill="1" applyBorder="1" applyAlignment="1" applyProtection="1">
      <alignment horizontal="center" vertical="center" shrinkToFit="1"/>
      <protection locked="0"/>
    </xf>
    <xf numFmtId="0" fontId="3" fillId="1" borderId="153" xfId="0" applyFont="1" applyFill="1" applyBorder="1" applyAlignment="1" applyProtection="1">
      <alignment horizontal="center" vertical="center" shrinkToFit="1"/>
      <protection locked="0"/>
    </xf>
    <xf numFmtId="0" fontId="33" fillId="0" borderId="0" xfId="0" applyFont="1" applyAlignment="1">
      <alignment horizontal="right" vertical="center"/>
    </xf>
    <xf numFmtId="0" fontId="3" fillId="0" borderId="26" xfId="0" applyFont="1" applyBorder="1" applyAlignment="1">
      <alignment horizontal="center" wrapText="1"/>
    </xf>
    <xf numFmtId="56" fontId="0" fillId="0" borderId="0" xfId="0" applyNumberFormat="1"/>
    <xf numFmtId="0" fontId="0" fillId="0" borderId="0" xfId="0" applyAlignment="1">
      <alignment horizontal="left" shrinkToFit="1"/>
    </xf>
    <xf numFmtId="14" fontId="0" fillId="0" borderId="0" xfId="0" applyNumberFormat="1" applyAlignment="1">
      <alignment horizontal="left" shrinkToFit="1"/>
    </xf>
    <xf numFmtId="0" fontId="0" fillId="0" borderId="0" xfId="0" quotePrefix="1" applyAlignment="1">
      <alignment horizontal="left" shrinkToFit="1"/>
    </xf>
    <xf numFmtId="14" fontId="0" fillId="0" borderId="0" xfId="0" quotePrefix="1" applyNumberFormat="1" applyAlignment="1">
      <alignment horizontal="left" shrinkToFit="1"/>
    </xf>
    <xf numFmtId="0" fontId="0" fillId="0" borderId="0" xfId="0" quotePrefix="1" applyAlignment="1">
      <alignment horizontal="left"/>
    </xf>
    <xf numFmtId="0" fontId="0" fillId="0" borderId="0" xfId="0" applyAlignment="1">
      <alignment horizontal="left"/>
    </xf>
    <xf numFmtId="0" fontId="0" fillId="0" borderId="0" xfId="0" applyAlignment="1">
      <alignment horizontal="center"/>
    </xf>
    <xf numFmtId="0" fontId="3" fillId="3" borderId="0" xfId="0" applyFont="1" applyFill="1"/>
    <xf numFmtId="0" fontId="3" fillId="3" borderId="0" xfId="0" applyFont="1" applyFill="1" applyAlignment="1">
      <alignment horizontal="center" shrinkToFit="1"/>
    </xf>
    <xf numFmtId="0" fontId="23" fillId="3" borderId="0" xfId="0" applyFont="1" applyFill="1" applyAlignment="1">
      <alignment horizontal="center" shrinkToFit="1"/>
    </xf>
    <xf numFmtId="0" fontId="41" fillId="3" borderId="0" xfId="0" applyFont="1" applyFill="1" applyAlignment="1">
      <alignment vertical="center"/>
    </xf>
    <xf numFmtId="49" fontId="3" fillId="3" borderId="0" xfId="0" applyNumberFormat="1" applyFont="1" applyFill="1" applyAlignment="1">
      <alignment horizontal="center" shrinkToFit="1"/>
    </xf>
    <xf numFmtId="0" fontId="3" fillId="3" borderId="0" xfId="0" applyFont="1" applyFill="1" applyAlignment="1">
      <alignment vertical="center"/>
    </xf>
    <xf numFmtId="0" fontId="26" fillId="3" borderId="0" xfId="0" applyFont="1" applyFill="1" applyAlignment="1">
      <alignment vertical="center"/>
    </xf>
    <xf numFmtId="49" fontId="3" fillId="3" borderId="0" xfId="0" applyNumberFormat="1" applyFont="1" applyFill="1" applyAlignment="1">
      <alignment vertical="center"/>
    </xf>
    <xf numFmtId="0" fontId="0" fillId="3" borderId="0" xfId="0" applyFill="1"/>
    <xf numFmtId="14" fontId="0" fillId="0" borderId="0" xfId="0" applyNumberFormat="1"/>
    <xf numFmtId="179" fontId="0" fillId="0" borderId="0" xfId="0" applyNumberFormat="1"/>
    <xf numFmtId="14" fontId="36" fillId="0" borderId="0" xfId="1" applyNumberFormat="1" applyAlignment="1">
      <alignment horizontal="center"/>
    </xf>
    <xf numFmtId="0" fontId="0" fillId="0" borderId="0" xfId="0" applyAlignment="1">
      <alignment horizontal="center" shrinkToFit="1"/>
    </xf>
    <xf numFmtId="0" fontId="0" fillId="0" borderId="0" xfId="0" quotePrefix="1" applyAlignment="1">
      <alignment horizontal="center" shrinkToFit="1"/>
    </xf>
    <xf numFmtId="0" fontId="0" fillId="0" borderId="0" xfId="0" quotePrefix="1"/>
    <xf numFmtId="14" fontId="13" fillId="0" borderId="0" xfId="0" applyNumberFormat="1" applyFont="1" applyAlignment="1">
      <alignment horizontal="center"/>
    </xf>
    <xf numFmtId="0" fontId="0" fillId="0" borderId="0" xfId="0" applyAlignment="1">
      <alignment horizontal="center"/>
    </xf>
    <xf numFmtId="0" fontId="4" fillId="0" borderId="0" xfId="0" applyFont="1" applyAlignment="1">
      <alignment horizontal="center" vertical="top" wrapText="1"/>
    </xf>
    <xf numFmtId="0" fontId="0" fillId="0" borderId="11" xfId="0"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72" xfId="0" applyBorder="1" applyAlignment="1" applyProtection="1">
      <alignment vertical="center" wrapText="1"/>
      <protection locked="0"/>
    </xf>
    <xf numFmtId="0" fontId="0" fillId="0" borderId="11" xfId="0" applyBorder="1" applyAlignment="1" applyProtection="1">
      <alignment horizontal="center" vertical="center"/>
      <protection locked="0"/>
    </xf>
    <xf numFmtId="0" fontId="0" fillId="0" borderId="72" xfId="0" applyBorder="1" applyAlignment="1" applyProtection="1">
      <alignment horizontal="center" vertical="center"/>
      <protection locked="0"/>
    </xf>
    <xf numFmtId="0" fontId="0" fillId="0" borderId="119" xfId="0" applyBorder="1" applyAlignment="1" applyProtection="1">
      <alignment horizontal="center" vertical="center"/>
      <protection locked="0"/>
    </xf>
    <xf numFmtId="0" fontId="0" fillId="0" borderId="120" xfId="0" applyBorder="1" applyAlignment="1" applyProtection="1">
      <alignment horizontal="center" vertical="center"/>
      <protection locked="0"/>
    </xf>
    <xf numFmtId="0" fontId="0" fillId="0" borderId="121" xfId="0" applyBorder="1" applyAlignment="1" applyProtection="1">
      <alignment horizontal="center" vertical="center"/>
      <protection locked="0"/>
    </xf>
    <xf numFmtId="14" fontId="0" fillId="0" borderId="11" xfId="0" applyNumberFormat="1" applyBorder="1" applyAlignment="1" applyProtection="1">
      <alignment horizontal="center" vertical="center"/>
      <protection locked="0"/>
    </xf>
    <xf numFmtId="14" fontId="0" fillId="0" borderId="72" xfId="0" applyNumberFormat="1" applyBorder="1" applyAlignment="1" applyProtection="1">
      <alignment horizontal="center" vertical="center"/>
      <protection locked="0"/>
    </xf>
    <xf numFmtId="0" fontId="0" fillId="0" borderId="11"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72" xfId="0" applyBorder="1" applyAlignment="1" applyProtection="1">
      <alignment horizontal="center" vertical="center" wrapText="1"/>
      <protection locked="0"/>
    </xf>
    <xf numFmtId="0" fontId="0" fillId="0" borderId="2" xfId="0" applyBorder="1" applyAlignment="1" applyProtection="1">
      <alignment horizontal="center" vertical="center"/>
      <protection locked="0"/>
    </xf>
    <xf numFmtId="0" fontId="0" fillId="0" borderId="44" xfId="0" applyBorder="1" applyAlignment="1">
      <alignment horizontal="center" vertical="center" shrinkToFit="1"/>
    </xf>
    <xf numFmtId="0" fontId="0" fillId="0" borderId="122" xfId="0" applyBorder="1" applyAlignment="1">
      <alignment horizontal="center" vertical="center" shrinkToFit="1"/>
    </xf>
    <xf numFmtId="0" fontId="0" fillId="0" borderId="42" xfId="0" applyBorder="1" applyAlignment="1">
      <alignment horizontal="center" vertical="center" shrinkToFit="1"/>
    </xf>
    <xf numFmtId="0" fontId="0" fillId="0" borderId="123" xfId="0" applyBorder="1" applyAlignment="1">
      <alignment horizontal="center" vertical="center" shrinkToFit="1"/>
    </xf>
    <xf numFmtId="0" fontId="0" fillId="0" borderId="43" xfId="0" applyBorder="1" applyAlignment="1">
      <alignment horizontal="center" vertical="center" shrinkToFit="1"/>
    </xf>
    <xf numFmtId="0" fontId="0" fillId="0" borderId="124" xfId="0" applyBorder="1" applyAlignment="1">
      <alignment horizontal="center" vertical="center" shrinkToFit="1"/>
    </xf>
    <xf numFmtId="56" fontId="9" fillId="0" borderId="7" xfId="0" applyNumberFormat="1" applyFont="1" applyBorder="1" applyAlignment="1">
      <alignment horizontal="center" vertical="center" shrinkToFit="1"/>
    </xf>
    <xf numFmtId="0" fontId="8" fillId="0" borderId="11" xfId="0" applyFont="1" applyBorder="1" applyAlignment="1">
      <alignment horizontal="center" vertical="center" wrapText="1"/>
    </xf>
    <xf numFmtId="0" fontId="8" fillId="0" borderId="126" xfId="0" applyFont="1" applyBorder="1" applyAlignment="1">
      <alignment horizontal="center" vertical="center" wrapText="1"/>
    </xf>
    <xf numFmtId="0" fontId="8" fillId="0" borderId="2" xfId="0" applyFont="1" applyBorder="1" applyAlignment="1">
      <alignment horizontal="center" vertical="center" wrapText="1"/>
    </xf>
    <xf numFmtId="31" fontId="16" fillId="0" borderId="8" xfId="0" applyNumberFormat="1" applyFont="1" applyBorder="1" applyAlignment="1">
      <alignment horizontal="center" vertical="center" shrinkToFit="1"/>
    </xf>
    <xf numFmtId="31" fontId="16" fillId="0" borderId="9" xfId="0" applyNumberFormat="1" applyFont="1" applyBorder="1" applyAlignment="1">
      <alignment horizontal="center" vertical="center" shrinkToFit="1"/>
    </xf>
    <xf numFmtId="0" fontId="11" fillId="0" borderId="3" xfId="0" applyFont="1" applyBorder="1" applyAlignment="1">
      <alignment horizontal="center" vertical="center"/>
    </xf>
    <xf numFmtId="0" fontId="11" fillId="0" borderId="125" xfId="0" applyFont="1" applyBorder="1" applyAlignment="1">
      <alignment horizontal="center" vertical="center"/>
    </xf>
    <xf numFmtId="0" fontId="11" fillId="0" borderId="0" xfId="0" applyFont="1" applyAlignment="1">
      <alignment horizontal="center" vertical="center"/>
    </xf>
    <xf numFmtId="0" fontId="11" fillId="0" borderId="9" xfId="0" applyFont="1" applyBorder="1" applyAlignment="1">
      <alignment horizontal="center" vertical="center"/>
    </xf>
    <xf numFmtId="0" fontId="0" fillId="0" borderId="0" xfId="0" quotePrefix="1" applyAlignment="1">
      <alignment horizontal="center" vertical="center"/>
    </xf>
    <xf numFmtId="0" fontId="0" fillId="0" borderId="0" xfId="0" applyAlignment="1">
      <alignment vertical="center" shrinkToFit="1"/>
    </xf>
    <xf numFmtId="0" fontId="0" fillId="0" borderId="9" xfId="0" applyBorder="1" applyAlignment="1">
      <alignment vertical="center" shrinkToFit="1"/>
    </xf>
    <xf numFmtId="0" fontId="0" fillId="0" borderId="8" xfId="0" quotePrefix="1" applyBorder="1" applyAlignment="1">
      <alignment horizontal="center" vertical="center"/>
    </xf>
    <xf numFmtId="0" fontId="0" fillId="0" borderId="10" xfId="0" quotePrefix="1" applyBorder="1" applyAlignment="1">
      <alignment horizontal="center" vertical="center"/>
    </xf>
    <xf numFmtId="0" fontId="6" fillId="0" borderId="0" xfId="0" applyFont="1" applyAlignment="1">
      <alignment vertical="center" wrapText="1"/>
    </xf>
    <xf numFmtId="0" fontId="6" fillId="0" borderId="1" xfId="0" applyFont="1" applyBorder="1" applyAlignment="1">
      <alignment vertical="center" wrapText="1"/>
    </xf>
    <xf numFmtId="0" fontId="0" fillId="0" borderId="1" xfId="0"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13" xfId="0" applyFont="1" applyBorder="1" applyAlignment="1">
      <alignment horizontal="center" vertical="center" wrapText="1"/>
    </xf>
    <xf numFmtId="0" fontId="11" fillId="0" borderId="8" xfId="0" applyFont="1" applyBorder="1" applyAlignment="1">
      <alignment horizontal="center" vertical="center"/>
    </xf>
    <xf numFmtId="0" fontId="11" fillId="0" borderId="10" xfId="0" applyFont="1" applyBorder="1" applyAlignment="1">
      <alignment horizontal="center" vertical="center"/>
    </xf>
    <xf numFmtId="0" fontId="0" fillId="0" borderId="8" xfId="0" applyBorder="1" applyAlignment="1">
      <alignment horizontal="center" vertical="center" wrapText="1"/>
    </xf>
    <xf numFmtId="0" fontId="0" fillId="0" borderId="0" xfId="0" applyAlignment="1">
      <alignment horizontal="center" vertical="center" wrapText="1"/>
    </xf>
    <xf numFmtId="0" fontId="0" fillId="0" borderId="9" xfId="0" applyBorder="1" applyAlignment="1">
      <alignment horizontal="center" vertical="center" wrapText="1"/>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125" xfId="0" applyBorder="1" applyAlignment="1">
      <alignment horizontal="center" vertical="center"/>
    </xf>
    <xf numFmtId="0" fontId="0" fillId="0" borderId="1" xfId="0" quotePrefix="1" applyBorder="1" applyAlignment="1">
      <alignment horizontal="center" vertical="center"/>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6" fillId="0" borderId="0" xfId="0" applyFont="1" applyAlignment="1">
      <alignment horizontal="center" vertical="center" wrapText="1"/>
    </xf>
    <xf numFmtId="14" fontId="3" fillId="0" borderId="129" xfId="0" applyNumberFormat="1" applyFont="1" applyBorder="1" applyAlignment="1">
      <alignment horizontal="center" vertical="center" wrapText="1"/>
    </xf>
    <xf numFmtId="14" fontId="3" fillId="0" borderId="130" xfId="0" applyNumberFormat="1" applyFont="1" applyBorder="1" applyAlignment="1">
      <alignment horizontal="center" vertical="center" wrapText="1"/>
    </xf>
    <xf numFmtId="14" fontId="3" fillId="0" borderId="142" xfId="0" applyNumberFormat="1" applyFont="1" applyBorder="1" applyAlignment="1">
      <alignment horizontal="center" vertical="center" wrapText="1"/>
    </xf>
    <xf numFmtId="0" fontId="3" fillId="0" borderId="132"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143" xfId="0" applyFont="1" applyBorder="1" applyAlignment="1">
      <alignment horizontal="center" vertical="center" shrinkToFit="1"/>
    </xf>
    <xf numFmtId="176" fontId="3" fillId="0" borderId="141" xfId="0" applyNumberFormat="1" applyFont="1" applyBorder="1" applyAlignment="1">
      <alignment horizontal="center" vertical="center" shrinkToFit="1"/>
    </xf>
    <xf numFmtId="176" fontId="3" fillId="0" borderId="92" xfId="0" applyNumberFormat="1" applyFont="1" applyBorder="1" applyAlignment="1">
      <alignment horizontal="center" vertical="center" shrinkToFit="1"/>
    </xf>
    <xf numFmtId="176" fontId="3" fillId="0" borderId="83" xfId="0" applyNumberFormat="1"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139" xfId="0" applyFont="1" applyBorder="1" applyAlignment="1">
      <alignment horizontal="center" vertical="center" wrapText="1"/>
    </xf>
    <xf numFmtId="0" fontId="3" fillId="0" borderId="134" xfId="0" applyFont="1" applyBorder="1" applyAlignment="1">
      <alignment horizontal="center" vertical="center" wrapText="1"/>
    </xf>
    <xf numFmtId="0" fontId="3" fillId="0" borderId="135" xfId="0" applyFont="1" applyBorder="1" applyAlignment="1">
      <alignment horizontal="center" vertical="center" wrapText="1"/>
    </xf>
    <xf numFmtId="0" fontId="3" fillId="0" borderId="140" xfId="0" applyFont="1" applyBorder="1" applyAlignment="1">
      <alignment horizontal="center" vertical="center" wrapText="1"/>
    </xf>
    <xf numFmtId="0" fontId="3" fillId="0" borderId="91" xfId="0" applyFont="1" applyBorder="1" applyAlignment="1">
      <alignment horizontal="center" vertical="center" wrapText="1"/>
    </xf>
    <xf numFmtId="0" fontId="3" fillId="0" borderId="90" xfId="0" applyFont="1" applyBorder="1" applyAlignment="1">
      <alignment horizontal="center" vertical="center" wrapText="1"/>
    </xf>
    <xf numFmtId="176" fontId="3" fillId="0" borderId="95" xfId="0" applyNumberFormat="1" applyFont="1" applyBorder="1" applyAlignment="1">
      <alignment horizontal="center" vertical="center" shrinkToFit="1"/>
    </xf>
    <xf numFmtId="0" fontId="3" fillId="0" borderId="144" xfId="0" applyFont="1" applyBorder="1" applyAlignment="1">
      <alignment horizontal="center" vertical="center" shrinkToFit="1"/>
    </xf>
    <xf numFmtId="0" fontId="3" fillId="0" borderId="145" xfId="0" applyFont="1" applyBorder="1" applyAlignment="1">
      <alignment horizontal="center" vertical="center" wrapText="1"/>
    </xf>
    <xf numFmtId="0" fontId="3" fillId="0" borderId="94" xfId="0" applyFont="1" applyBorder="1" applyAlignment="1">
      <alignment horizontal="center" vertical="center" wrapText="1"/>
    </xf>
    <xf numFmtId="14" fontId="3" fillId="0" borderId="131" xfId="0" applyNumberFormat="1" applyFont="1" applyBorder="1" applyAlignment="1">
      <alignment horizontal="center" vertical="center" wrapText="1"/>
    </xf>
    <xf numFmtId="176" fontId="3" fillId="0" borderId="138" xfId="0" applyNumberFormat="1" applyFont="1" applyBorder="1" applyAlignment="1">
      <alignment horizontal="center" vertical="center" shrinkToFit="1"/>
    </xf>
    <xf numFmtId="0" fontId="3" fillId="0" borderId="127" xfId="0" applyFont="1" applyBorder="1" applyAlignment="1">
      <alignment horizontal="center" vertical="center" shrinkToFit="1"/>
    </xf>
    <xf numFmtId="0" fontId="3" fillId="0" borderId="128" xfId="0" applyFont="1" applyBorder="1" applyAlignment="1">
      <alignment horizontal="center" vertical="center" shrinkToFit="1"/>
    </xf>
    <xf numFmtId="0" fontId="3" fillId="0" borderId="133" xfId="0" applyFont="1" applyBorder="1" applyAlignment="1">
      <alignment horizontal="center" vertical="center" wrapText="1"/>
    </xf>
    <xf numFmtId="0" fontId="3" fillId="0" borderId="136" xfId="0" applyFont="1" applyBorder="1" applyAlignment="1">
      <alignment horizontal="center" vertical="center" wrapText="1"/>
    </xf>
    <xf numFmtId="14" fontId="3" fillId="0" borderId="137" xfId="0" applyNumberFormat="1" applyFont="1" applyBorder="1" applyAlignment="1">
      <alignment horizontal="center" vertical="center" wrapText="1"/>
    </xf>
  </cellXfs>
  <cellStyles count="2">
    <cellStyle name="標準" xfId="0" builtinId="0"/>
    <cellStyle name="標準 2" xfId="1" xr:uid="{00000000-0005-0000-0000-000001000000}"/>
  </cellStyles>
  <dxfs count="22">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34BC9"/>
      <color rgb="FF9148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326572</xdr:colOff>
      <xdr:row>27</xdr:row>
      <xdr:rowOff>117929</xdr:rowOff>
    </xdr:from>
    <xdr:to>
      <xdr:col>19</xdr:col>
      <xdr:colOff>81643</xdr:colOff>
      <xdr:row>38</xdr:row>
      <xdr:rowOff>145143</xdr:rowOff>
    </xdr:to>
    <xdr:sp macro="" textlink="">
      <xdr:nvSpPr>
        <xdr:cNvPr id="2" name="テキスト ボックス 1">
          <a:extLst>
            <a:ext uri="{FF2B5EF4-FFF2-40B4-BE49-F238E27FC236}">
              <a16:creationId xmlns:a16="http://schemas.microsoft.com/office/drawing/2014/main" id="{D45CF058-E56A-3877-08E2-51C7F780DE5C}"/>
            </a:ext>
          </a:extLst>
        </xdr:cNvPr>
        <xdr:cNvSpPr txBox="1"/>
      </xdr:nvSpPr>
      <xdr:spPr>
        <a:xfrm>
          <a:off x="8372929" y="6848929"/>
          <a:ext cx="4835071" cy="273957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審判に登録された方に、「審判委嘱状」を送付させていただきます。</a:t>
          </a:r>
          <a:endParaRPr kumimoji="1" lang="en-US" altLang="ja-JP" sz="1200" b="1"/>
        </a:p>
        <a:p>
          <a:endParaRPr kumimoji="1" lang="en-US" altLang="ja-JP" sz="1200" b="1"/>
        </a:p>
        <a:p>
          <a:r>
            <a:rPr kumimoji="1" lang="ja-JP" altLang="en-US" sz="1200" b="1"/>
            <a:t>①左に記載の「申込責任者」の方宛に郵送をする。</a:t>
          </a:r>
          <a:endParaRPr kumimoji="1" lang="en-US" altLang="ja-JP" sz="1200" b="1"/>
        </a:p>
        <a:p>
          <a:r>
            <a:rPr kumimoji="1" lang="ja-JP" altLang="en-US" sz="1200" b="1"/>
            <a:t>②の場所への郵送をする。</a:t>
          </a:r>
          <a:endParaRPr kumimoji="1" lang="en-US" altLang="ja-JP" sz="1200" b="1"/>
        </a:p>
        <a:p>
          <a:r>
            <a:rPr kumimoji="1" lang="ja-JP" altLang="en-US" sz="1200" b="1"/>
            <a:t>　②をご希望の場合は、下記に住所のご記入をお願いいたします。</a:t>
          </a:r>
          <a:endParaRPr kumimoji="1" lang="en-US" altLang="ja-JP" sz="1200" b="1"/>
        </a:p>
        <a:p>
          <a:endParaRPr kumimoji="1" lang="en-US" altLang="ja-JP" sz="1200" b="1"/>
        </a:p>
        <a:p>
          <a:r>
            <a:rPr kumimoji="1" lang="en-US" altLang="ja-JP" sz="1200" b="1"/>
            <a:t>【</a:t>
          </a:r>
          <a:r>
            <a:rPr kumimoji="1" lang="ja-JP" altLang="en-US" sz="1200" b="1"/>
            <a:t>委嘱状送付先　住所</a:t>
          </a:r>
          <a:r>
            <a:rPr kumimoji="1" lang="en-US" altLang="ja-JP" sz="1200" b="1"/>
            <a:t>】</a:t>
          </a:r>
        </a:p>
        <a:p>
          <a:r>
            <a:rPr kumimoji="1" lang="ja-JP" altLang="en-US" sz="1200" b="1"/>
            <a:t>郵便番号：</a:t>
          </a:r>
          <a:endParaRPr kumimoji="1" lang="en-US" altLang="ja-JP" sz="1200" b="1"/>
        </a:p>
        <a:p>
          <a:r>
            <a:rPr kumimoji="1" lang="ja-JP" altLang="en-US" sz="1200" b="1"/>
            <a:t>住所：</a:t>
          </a:r>
          <a:endParaRPr kumimoji="1" lang="en-US" altLang="ja-JP" sz="1200" b="1"/>
        </a:p>
        <a:p>
          <a:r>
            <a:rPr kumimoji="1" lang="ja-JP" altLang="en-US" sz="1200" b="1"/>
            <a:t>宛名：</a:t>
          </a:r>
        </a:p>
      </xdr:txBody>
    </xdr:sp>
    <xdr:clientData/>
  </xdr:twoCellAnchor>
  <xdr:twoCellAnchor>
    <xdr:from>
      <xdr:col>1</xdr:col>
      <xdr:colOff>2228273</xdr:colOff>
      <xdr:row>9</xdr:row>
      <xdr:rowOff>127000</xdr:rowOff>
    </xdr:from>
    <xdr:to>
      <xdr:col>6</xdr:col>
      <xdr:colOff>69272</xdr:colOff>
      <xdr:row>25</xdr:row>
      <xdr:rowOff>80818</xdr:rowOff>
    </xdr:to>
    <xdr:sp macro="" textlink="">
      <xdr:nvSpPr>
        <xdr:cNvPr id="3" name="正方形/長方形 2">
          <a:extLst>
            <a:ext uri="{FF2B5EF4-FFF2-40B4-BE49-F238E27FC236}">
              <a16:creationId xmlns:a16="http://schemas.microsoft.com/office/drawing/2014/main" id="{4C31FCE7-F223-8464-64DB-A5CE64EFCF57}"/>
            </a:ext>
          </a:extLst>
        </xdr:cNvPr>
        <xdr:cNvSpPr/>
      </xdr:nvSpPr>
      <xdr:spPr>
        <a:xfrm>
          <a:off x="2505364" y="2736273"/>
          <a:ext cx="3244272" cy="3625272"/>
        </a:xfrm>
        <a:prstGeom prst="rect">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531091</xdr:colOff>
      <xdr:row>11</xdr:row>
      <xdr:rowOff>23091</xdr:rowOff>
    </xdr:from>
    <xdr:to>
      <xdr:col>13</xdr:col>
      <xdr:colOff>46182</xdr:colOff>
      <xdr:row>12</xdr:row>
      <xdr:rowOff>0</xdr:rowOff>
    </xdr:to>
    <xdr:sp macro="" textlink="">
      <xdr:nvSpPr>
        <xdr:cNvPr id="4" name="正方形/長方形 3">
          <a:extLst>
            <a:ext uri="{FF2B5EF4-FFF2-40B4-BE49-F238E27FC236}">
              <a16:creationId xmlns:a16="http://schemas.microsoft.com/office/drawing/2014/main" id="{F0DE3892-87AD-1563-9648-2A842A364E3D}"/>
            </a:ext>
          </a:extLst>
        </xdr:cNvPr>
        <xdr:cNvSpPr/>
      </xdr:nvSpPr>
      <xdr:spPr>
        <a:xfrm>
          <a:off x="7077364" y="3048000"/>
          <a:ext cx="2493818" cy="184727"/>
        </a:xfrm>
        <a:prstGeom prst="rect">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531091</xdr:colOff>
      <xdr:row>18</xdr:row>
      <xdr:rowOff>23092</xdr:rowOff>
    </xdr:from>
    <xdr:to>
      <xdr:col>13</xdr:col>
      <xdr:colOff>46182</xdr:colOff>
      <xdr:row>19</xdr:row>
      <xdr:rowOff>0</xdr:rowOff>
    </xdr:to>
    <xdr:sp macro="" textlink="">
      <xdr:nvSpPr>
        <xdr:cNvPr id="5" name="正方形/長方形 4">
          <a:extLst>
            <a:ext uri="{FF2B5EF4-FFF2-40B4-BE49-F238E27FC236}">
              <a16:creationId xmlns:a16="http://schemas.microsoft.com/office/drawing/2014/main" id="{F95BC994-3631-198B-0618-E55BE4C64AF0}"/>
            </a:ext>
          </a:extLst>
        </xdr:cNvPr>
        <xdr:cNvSpPr/>
      </xdr:nvSpPr>
      <xdr:spPr>
        <a:xfrm>
          <a:off x="7077364" y="4502728"/>
          <a:ext cx="2493818" cy="184727"/>
        </a:xfrm>
        <a:prstGeom prst="rect">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F125"/>
  <sheetViews>
    <sheetView zoomScale="75" zoomScaleNormal="75" workbookViewId="0">
      <selection activeCell="A3" sqref="A3"/>
    </sheetView>
  </sheetViews>
  <sheetFormatPr defaultColWidth="9" defaultRowHeight="13.2" x14ac:dyDescent="0.2"/>
  <cols>
    <col min="1" max="1" width="5.21875" style="44" customWidth="1"/>
    <col min="2" max="2" width="4.88671875" style="44" customWidth="1"/>
    <col min="3" max="3" width="7.6640625" style="44" customWidth="1"/>
    <col min="4" max="4" width="5.88671875" style="44" customWidth="1"/>
    <col min="5" max="5" width="4.109375" style="44" customWidth="1"/>
    <col min="6" max="6" width="7.88671875" style="44" customWidth="1"/>
    <col min="7" max="7" width="5.109375" style="44" customWidth="1"/>
    <col min="8" max="8" width="4.6640625" style="44" customWidth="1"/>
    <col min="9" max="9" width="5.21875" style="44" customWidth="1"/>
    <col min="10" max="10" width="7.33203125" style="44" customWidth="1"/>
    <col min="11" max="11" width="5.33203125" style="44" customWidth="1"/>
    <col min="12" max="12" width="7.6640625" style="44" customWidth="1"/>
    <col min="13" max="13" width="3" style="44" customWidth="1"/>
    <col min="14" max="14" width="6.44140625" style="44" customWidth="1"/>
    <col min="15" max="15" width="6.33203125" style="44" customWidth="1"/>
    <col min="16" max="17" width="11.77734375" style="44" customWidth="1"/>
    <col min="18" max="18" width="7" style="44" customWidth="1"/>
    <col min="19" max="19" width="6.6640625" style="44" customWidth="1"/>
    <col min="20" max="20" width="9.33203125" style="44" customWidth="1"/>
    <col min="21" max="23" width="6" style="44" customWidth="1"/>
    <col min="24" max="24" width="9.109375" style="44" customWidth="1"/>
    <col min="25" max="25" width="7.88671875" style="44" customWidth="1"/>
    <col min="26" max="26" width="6.109375" style="44" customWidth="1"/>
    <col min="27" max="27" width="5.88671875" style="44" customWidth="1"/>
    <col min="28" max="28" width="7.44140625" style="44" customWidth="1"/>
    <col min="29" max="30" width="9" style="44"/>
    <col min="31" max="31" width="10.109375" style="44" customWidth="1"/>
    <col min="32" max="32" width="5.44140625" style="44" customWidth="1"/>
    <col min="33" max="33" width="8.33203125" style="44" customWidth="1"/>
    <col min="34" max="34" width="6.6640625" style="44" customWidth="1"/>
    <col min="35" max="16384" width="9" style="44"/>
  </cols>
  <sheetData>
    <row r="1" spans="1:24" s="133" customFormat="1" ht="23.4" x14ac:dyDescent="0.3">
      <c r="A1" s="134" t="s">
        <v>1839</v>
      </c>
    </row>
    <row r="2" spans="1:24" s="133" customFormat="1" ht="19.2" x14ac:dyDescent="0.25">
      <c r="P2" s="401">
        <v>45772</v>
      </c>
      <c r="Q2" s="402"/>
      <c r="R2" s="260"/>
      <c r="S2" s="260"/>
      <c r="T2" s="260"/>
    </row>
    <row r="3" spans="1:24" s="133" customFormat="1" ht="19.2" x14ac:dyDescent="0.25">
      <c r="X3" s="133" t="s">
        <v>685</v>
      </c>
    </row>
    <row r="4" spans="1:24" s="133" customFormat="1" ht="19.2" x14ac:dyDescent="0.25"/>
    <row r="5" spans="1:24" s="133" customFormat="1" ht="19.2" x14ac:dyDescent="0.25">
      <c r="A5" s="133" t="s">
        <v>632</v>
      </c>
    </row>
    <row r="6" spans="1:24" s="133" customFormat="1" ht="23.4" x14ac:dyDescent="0.3">
      <c r="F6" s="176" t="s">
        <v>687</v>
      </c>
    </row>
    <row r="7" spans="1:24" s="133" customFormat="1" ht="19.2" x14ac:dyDescent="0.25"/>
    <row r="8" spans="1:24" s="133" customFormat="1" ht="23.4" x14ac:dyDescent="0.3">
      <c r="F8" s="176" t="s">
        <v>2205</v>
      </c>
    </row>
    <row r="9" spans="1:24" s="133" customFormat="1" ht="19.2" x14ac:dyDescent="0.25">
      <c r="F9" s="133" t="s">
        <v>843</v>
      </c>
    </row>
    <row r="10" spans="1:24" s="133" customFormat="1" ht="19.2" x14ac:dyDescent="0.25">
      <c r="F10" s="133" t="s">
        <v>842</v>
      </c>
    </row>
    <row r="11" spans="1:24" s="133" customFormat="1" ht="19.2" x14ac:dyDescent="0.25">
      <c r="F11" s="133" t="s">
        <v>1142</v>
      </c>
    </row>
    <row r="12" spans="1:24" s="133" customFormat="1" ht="19.2" x14ac:dyDescent="0.25">
      <c r="F12" s="273" t="s">
        <v>1829</v>
      </c>
    </row>
    <row r="13" spans="1:24" s="133" customFormat="1" ht="19.2" x14ac:dyDescent="0.25">
      <c r="F13" s="133" t="s">
        <v>787</v>
      </c>
    </row>
    <row r="14" spans="1:24" s="133" customFormat="1" ht="19.2" x14ac:dyDescent="0.25">
      <c r="G14" s="133" t="s">
        <v>40</v>
      </c>
    </row>
    <row r="15" spans="1:24" s="133" customFormat="1" ht="19.2" x14ac:dyDescent="0.25">
      <c r="G15" s="133" t="s">
        <v>678</v>
      </c>
    </row>
    <row r="16" spans="1:24" s="133" customFormat="1" ht="19.2" x14ac:dyDescent="0.25">
      <c r="G16" s="133" t="s">
        <v>653</v>
      </c>
      <c r="H16" s="133" t="s">
        <v>688</v>
      </c>
    </row>
    <row r="17" spans="6:16" s="133" customFormat="1" ht="19.2" x14ac:dyDescent="0.25">
      <c r="H17" s="133" t="s">
        <v>689</v>
      </c>
    </row>
    <row r="18" spans="6:16" s="133" customFormat="1" ht="19.2" x14ac:dyDescent="0.25">
      <c r="H18" s="133" t="s">
        <v>1826</v>
      </c>
    </row>
    <row r="19" spans="6:16" s="133" customFormat="1" ht="19.2" x14ac:dyDescent="0.25">
      <c r="H19" s="133" t="s">
        <v>1827</v>
      </c>
      <c r="P19" s="133" t="s">
        <v>654</v>
      </c>
    </row>
    <row r="20" spans="6:16" s="133" customFormat="1" ht="19.2" x14ac:dyDescent="0.25">
      <c r="H20" s="133" t="s">
        <v>690</v>
      </c>
    </row>
    <row r="21" spans="6:16" s="133" customFormat="1" ht="19.2" x14ac:dyDescent="0.25">
      <c r="F21" s="133" t="s">
        <v>633</v>
      </c>
    </row>
    <row r="22" spans="6:16" s="133" customFormat="1" ht="19.2" x14ac:dyDescent="0.25">
      <c r="F22" s="133" t="s">
        <v>634</v>
      </c>
    </row>
    <row r="23" spans="6:16" s="133" customFormat="1" ht="19.2" x14ac:dyDescent="0.25">
      <c r="F23" s="133" t="s">
        <v>705</v>
      </c>
    </row>
    <row r="24" spans="6:16" s="133" customFormat="1" ht="19.2" x14ac:dyDescent="0.25">
      <c r="F24" s="133" t="s">
        <v>848</v>
      </c>
    </row>
    <row r="25" spans="6:16" s="133" customFormat="1" ht="19.2" x14ac:dyDescent="0.25">
      <c r="F25" s="178" t="s">
        <v>911</v>
      </c>
    </row>
    <row r="26" spans="6:16" s="133" customFormat="1" ht="19.2" x14ac:dyDescent="0.25">
      <c r="F26" s="133" t="s">
        <v>845</v>
      </c>
    </row>
    <row r="27" spans="6:16" s="133" customFormat="1" ht="19.2" x14ac:dyDescent="0.25">
      <c r="G27" s="133" t="s">
        <v>653</v>
      </c>
      <c r="H27" s="133" t="s">
        <v>727</v>
      </c>
    </row>
    <row r="28" spans="6:16" s="133" customFormat="1" ht="19.2" x14ac:dyDescent="0.25"/>
    <row r="29" spans="6:16" s="133" customFormat="1" ht="19.2" x14ac:dyDescent="0.25">
      <c r="F29" s="133" t="s">
        <v>846</v>
      </c>
    </row>
    <row r="30" spans="6:16" s="133" customFormat="1" ht="19.2" x14ac:dyDescent="0.25">
      <c r="G30" s="133" t="s">
        <v>653</v>
      </c>
      <c r="H30" s="133" t="s">
        <v>728</v>
      </c>
    </row>
    <row r="31" spans="6:16" s="133" customFormat="1" ht="19.2" x14ac:dyDescent="0.25"/>
    <row r="32" spans="6:16" s="133" customFormat="1" ht="19.2" x14ac:dyDescent="0.25">
      <c r="F32" s="178" t="s">
        <v>847</v>
      </c>
    </row>
    <row r="33" spans="1:6" s="133" customFormat="1" ht="19.2" x14ac:dyDescent="0.25">
      <c r="F33" s="178"/>
    </row>
    <row r="34" spans="1:6" s="133" customFormat="1" ht="19.2" x14ac:dyDescent="0.25">
      <c r="F34" s="178" t="s">
        <v>2207</v>
      </c>
    </row>
    <row r="35" spans="1:6" s="133" customFormat="1" ht="19.2" x14ac:dyDescent="0.25">
      <c r="F35" s="178" t="s">
        <v>2208</v>
      </c>
    </row>
    <row r="36" spans="1:6" s="133" customFormat="1" ht="19.2" x14ac:dyDescent="0.25">
      <c r="F36" s="178"/>
    </row>
    <row r="37" spans="1:6" s="133" customFormat="1" ht="19.2" x14ac:dyDescent="0.25">
      <c r="A37" s="133" t="s">
        <v>535</v>
      </c>
    </row>
    <row r="38" spans="1:6" s="133" customFormat="1" ht="19.2" x14ac:dyDescent="0.25">
      <c r="D38" s="133" t="s">
        <v>596</v>
      </c>
    </row>
    <row r="39" spans="1:6" s="133" customFormat="1" ht="19.2" x14ac:dyDescent="0.25">
      <c r="F39" s="133" t="s">
        <v>667</v>
      </c>
    </row>
    <row r="40" spans="1:6" s="133" customFormat="1" ht="19.2" x14ac:dyDescent="0.25">
      <c r="F40" s="133" t="s">
        <v>788</v>
      </c>
    </row>
    <row r="41" spans="1:6" s="133" customFormat="1" ht="19.2" x14ac:dyDescent="0.25">
      <c r="F41" s="133" t="s">
        <v>725</v>
      </c>
    </row>
    <row r="42" spans="1:6" s="133" customFormat="1" ht="19.2" x14ac:dyDescent="0.25">
      <c r="F42" s="133" t="s">
        <v>726</v>
      </c>
    </row>
    <row r="43" spans="1:6" s="133" customFormat="1" ht="19.2" x14ac:dyDescent="0.25">
      <c r="F43" s="133" t="s">
        <v>691</v>
      </c>
    </row>
    <row r="44" spans="1:6" s="133" customFormat="1" ht="19.2" x14ac:dyDescent="0.25">
      <c r="F44" s="133" t="s">
        <v>704</v>
      </c>
    </row>
    <row r="45" spans="1:6" s="133" customFormat="1" ht="19.2" x14ac:dyDescent="0.25">
      <c r="F45" s="133" t="s">
        <v>597</v>
      </c>
    </row>
    <row r="46" spans="1:6" s="133" customFormat="1" ht="19.2" x14ac:dyDescent="0.25">
      <c r="F46" s="133" t="s">
        <v>701</v>
      </c>
    </row>
    <row r="47" spans="1:6" s="133" customFormat="1" ht="19.2" x14ac:dyDescent="0.25">
      <c r="F47" s="133" t="s">
        <v>849</v>
      </c>
    </row>
    <row r="48" spans="1:6" s="133" customFormat="1" ht="19.2" x14ac:dyDescent="0.25">
      <c r="F48" s="133" t="s">
        <v>686</v>
      </c>
    </row>
    <row r="49" spans="4:7" s="133" customFormat="1" ht="19.2" x14ac:dyDescent="0.25">
      <c r="F49" s="133" t="s">
        <v>635</v>
      </c>
    </row>
    <row r="50" spans="4:7" s="133" customFormat="1" ht="19.2" x14ac:dyDescent="0.25">
      <c r="F50" s="133" t="s">
        <v>674</v>
      </c>
    </row>
    <row r="51" spans="4:7" s="133" customFormat="1" ht="19.2" x14ac:dyDescent="0.25">
      <c r="G51" s="133" t="s">
        <v>2206</v>
      </c>
    </row>
    <row r="52" spans="4:7" s="133" customFormat="1" ht="19.2" x14ac:dyDescent="0.25">
      <c r="F52" s="133" t="s">
        <v>1837</v>
      </c>
    </row>
    <row r="53" spans="4:7" s="133" customFormat="1" ht="19.2" x14ac:dyDescent="0.25">
      <c r="F53" s="273" t="s">
        <v>1838</v>
      </c>
    </row>
    <row r="54" spans="4:7" s="133" customFormat="1" ht="19.2" x14ac:dyDescent="0.25">
      <c r="F54" s="133" t="s">
        <v>679</v>
      </c>
    </row>
    <row r="55" spans="4:7" s="133" customFormat="1" ht="19.2" x14ac:dyDescent="0.25">
      <c r="F55" s="133" t="s">
        <v>680</v>
      </c>
    </row>
    <row r="56" spans="4:7" s="133" customFormat="1" ht="19.2" x14ac:dyDescent="0.25">
      <c r="D56" s="133" t="s">
        <v>598</v>
      </c>
    </row>
    <row r="57" spans="4:7" s="133" customFormat="1" ht="19.2" x14ac:dyDescent="0.25">
      <c r="F57" s="133" t="s">
        <v>681</v>
      </c>
    </row>
    <row r="58" spans="4:7" s="133" customFormat="1" ht="19.2" x14ac:dyDescent="0.25">
      <c r="F58" s="133" t="s">
        <v>700</v>
      </c>
    </row>
    <row r="59" spans="4:7" s="133" customFormat="1" ht="19.2" x14ac:dyDescent="0.25">
      <c r="F59" s="133" t="s">
        <v>601</v>
      </c>
    </row>
    <row r="60" spans="4:7" s="133" customFormat="1" ht="21" x14ac:dyDescent="0.25">
      <c r="F60" s="133" t="s">
        <v>780</v>
      </c>
    </row>
    <row r="61" spans="4:7" s="133" customFormat="1" ht="19.2" x14ac:dyDescent="0.25">
      <c r="F61" s="133" t="s">
        <v>912</v>
      </c>
    </row>
    <row r="62" spans="4:7" s="133" customFormat="1" ht="19.2" x14ac:dyDescent="0.25">
      <c r="F62" s="133" t="s">
        <v>850</v>
      </c>
    </row>
    <row r="63" spans="4:7" s="133" customFormat="1" ht="19.2" x14ac:dyDescent="0.25">
      <c r="F63" s="133" t="s">
        <v>612</v>
      </c>
    </row>
    <row r="64" spans="4:7" s="133" customFormat="1" ht="21" x14ac:dyDescent="0.25">
      <c r="F64" s="133" t="s">
        <v>1915</v>
      </c>
    </row>
    <row r="65" spans="6:17" s="133" customFormat="1" ht="19.2" x14ac:dyDescent="0.25">
      <c r="F65" s="133" t="s">
        <v>1916</v>
      </c>
    </row>
    <row r="66" spans="6:17" s="133" customFormat="1" ht="19.2" x14ac:dyDescent="0.25">
      <c r="F66" s="133" t="s">
        <v>595</v>
      </c>
    </row>
    <row r="67" spans="6:17" s="133" customFormat="1" ht="19.2" x14ac:dyDescent="0.25">
      <c r="F67" s="133" t="s">
        <v>536</v>
      </c>
    </row>
    <row r="68" spans="6:17" s="133" customFormat="1" ht="19.2" x14ac:dyDescent="0.25">
      <c r="H68" s="133" t="s">
        <v>537</v>
      </c>
      <c r="I68" s="133" t="s">
        <v>538</v>
      </c>
      <c r="M68" s="133" t="s">
        <v>542</v>
      </c>
    </row>
    <row r="69" spans="6:17" s="133" customFormat="1" ht="19.2" x14ac:dyDescent="0.25">
      <c r="I69" s="133" t="s">
        <v>539</v>
      </c>
      <c r="M69" s="133" t="s">
        <v>543</v>
      </c>
    </row>
    <row r="70" spans="6:17" s="133" customFormat="1" ht="19.2" x14ac:dyDescent="0.25">
      <c r="I70" s="133" t="s">
        <v>540</v>
      </c>
      <c r="M70" s="133" t="s">
        <v>544</v>
      </c>
    </row>
    <row r="71" spans="6:17" s="133" customFormat="1" ht="19.2" x14ac:dyDescent="0.25">
      <c r="I71" s="133" t="s">
        <v>541</v>
      </c>
      <c r="M71" s="133" t="s">
        <v>545</v>
      </c>
      <c r="Q71" s="133" t="s">
        <v>654</v>
      </c>
    </row>
    <row r="72" spans="6:17" s="133" customFormat="1" ht="19.2" x14ac:dyDescent="0.25">
      <c r="F72" s="133" t="s">
        <v>606</v>
      </c>
    </row>
    <row r="73" spans="6:17" s="133" customFormat="1" ht="19.2" x14ac:dyDescent="0.25">
      <c r="F73" s="133" t="s">
        <v>655</v>
      </c>
    </row>
    <row r="74" spans="6:17" s="133" customFormat="1" ht="19.2" x14ac:dyDescent="0.25">
      <c r="F74" s="178" t="s">
        <v>1148</v>
      </c>
    </row>
    <row r="75" spans="6:17" s="133" customFormat="1" ht="19.2" x14ac:dyDescent="0.25">
      <c r="F75" s="178" t="s">
        <v>1149</v>
      </c>
    </row>
    <row r="76" spans="6:17" s="133" customFormat="1" ht="19.2" x14ac:dyDescent="0.25">
      <c r="F76" s="178" t="s">
        <v>1917</v>
      </c>
    </row>
    <row r="77" spans="6:17" s="133" customFormat="1" ht="19.2" x14ac:dyDescent="0.25">
      <c r="F77" s="178" t="s">
        <v>1104</v>
      </c>
    </row>
    <row r="78" spans="6:17" s="133" customFormat="1" ht="19.2" x14ac:dyDescent="0.25">
      <c r="F78" s="178" t="s">
        <v>1918</v>
      </c>
    </row>
    <row r="79" spans="6:17" s="133" customFormat="1" ht="19.2" x14ac:dyDescent="0.25">
      <c r="F79" s="133" t="s">
        <v>607</v>
      </c>
    </row>
    <row r="80" spans="6:17" s="133" customFormat="1" ht="21" x14ac:dyDescent="0.25">
      <c r="F80" s="157" t="s">
        <v>781</v>
      </c>
    </row>
    <row r="81" spans="1:14" s="133" customFormat="1" ht="19.2" x14ac:dyDescent="0.25">
      <c r="F81" s="133" t="s">
        <v>608</v>
      </c>
    </row>
    <row r="82" spans="1:14" s="133" customFormat="1" ht="19.2" x14ac:dyDescent="0.25">
      <c r="F82" s="137" t="s">
        <v>546</v>
      </c>
    </row>
    <row r="83" spans="1:14" s="133" customFormat="1" ht="19.2" x14ac:dyDescent="0.25">
      <c r="F83" s="133" t="s">
        <v>547</v>
      </c>
    </row>
    <row r="84" spans="1:14" s="133" customFormat="1" ht="19.2" x14ac:dyDescent="0.25">
      <c r="F84" s="133" t="s">
        <v>548</v>
      </c>
    </row>
    <row r="85" spans="1:14" s="133" customFormat="1" ht="19.2" x14ac:dyDescent="0.25">
      <c r="H85" s="133" t="s">
        <v>656</v>
      </c>
      <c r="N85" s="133" t="s">
        <v>654</v>
      </c>
    </row>
    <row r="86" spans="1:14" s="133" customFormat="1" ht="19.2" x14ac:dyDescent="0.25">
      <c r="F86" s="137" t="s">
        <v>782</v>
      </c>
    </row>
    <row r="87" spans="1:14" s="133" customFormat="1" ht="19.2" x14ac:dyDescent="0.25">
      <c r="F87" s="133" t="s">
        <v>657</v>
      </c>
    </row>
    <row r="88" spans="1:14" s="133" customFormat="1" ht="19.2" x14ac:dyDescent="0.25">
      <c r="F88" s="133" t="s">
        <v>658</v>
      </c>
      <c r="N88" s="133" t="s">
        <v>654</v>
      </c>
    </row>
    <row r="89" spans="1:14" s="133" customFormat="1" ht="19.2" x14ac:dyDescent="0.25">
      <c r="F89" s="178" t="s">
        <v>630</v>
      </c>
    </row>
    <row r="90" spans="1:14" s="133" customFormat="1" ht="19.2" x14ac:dyDescent="0.25">
      <c r="F90" s="133" t="s">
        <v>610</v>
      </c>
    </row>
    <row r="91" spans="1:14" s="133" customFormat="1" ht="19.2" x14ac:dyDescent="0.25"/>
    <row r="92" spans="1:14" s="133" customFormat="1" ht="19.2" x14ac:dyDescent="0.25">
      <c r="D92" s="133" t="s">
        <v>659</v>
      </c>
    </row>
    <row r="93" spans="1:14" s="133" customFormat="1" ht="19.2" x14ac:dyDescent="0.25">
      <c r="F93" s="133" t="s">
        <v>549</v>
      </c>
    </row>
    <row r="94" spans="1:14" s="133" customFormat="1" ht="19.2" x14ac:dyDescent="0.25">
      <c r="F94" s="133" t="s">
        <v>660</v>
      </c>
    </row>
    <row r="95" spans="1:14" s="133" customFormat="1" ht="19.2" x14ac:dyDescent="0.25"/>
    <row r="96" spans="1:14" s="133" customFormat="1" ht="19.2" x14ac:dyDescent="0.25">
      <c r="A96" s="133" t="s">
        <v>550</v>
      </c>
      <c r="D96" s="133" t="s">
        <v>1900</v>
      </c>
    </row>
    <row r="97" spans="1:32" s="133" customFormat="1" ht="19.2" x14ac:dyDescent="0.25"/>
    <row r="98" spans="1:32" s="133" customFormat="1" ht="19.2" x14ac:dyDescent="0.25">
      <c r="A98" s="261" t="s">
        <v>158</v>
      </c>
    </row>
    <row r="99" spans="1:32" s="133" customFormat="1" ht="19.8" thickBot="1" x14ac:dyDescent="0.3"/>
    <row r="100" spans="1:32" s="133" customFormat="1" ht="42.75" customHeight="1" thickBot="1" x14ac:dyDescent="0.3">
      <c r="E100" s="57" t="s">
        <v>1619</v>
      </c>
      <c r="F100" s="59" t="s">
        <v>1623</v>
      </c>
      <c r="G100" s="252" t="s">
        <v>585</v>
      </c>
      <c r="H100" s="61" t="s">
        <v>565</v>
      </c>
      <c r="I100" s="288" t="s">
        <v>1617</v>
      </c>
      <c r="J100" s="60" t="s">
        <v>584</v>
      </c>
      <c r="K100" s="66" t="s">
        <v>1872</v>
      </c>
      <c r="L100" s="156" t="s">
        <v>696</v>
      </c>
      <c r="M100" s="59" t="s">
        <v>1901</v>
      </c>
      <c r="N100" s="163" t="s">
        <v>697</v>
      </c>
      <c r="O100" s="62" t="s">
        <v>1610</v>
      </c>
      <c r="P100" s="62" t="s">
        <v>567</v>
      </c>
      <c r="Q100" s="185" t="s">
        <v>1146</v>
      </c>
      <c r="R100" s="185" t="s">
        <v>1147</v>
      </c>
      <c r="S100" s="185" t="s">
        <v>1596</v>
      </c>
      <c r="T100" s="186" t="s">
        <v>1143</v>
      </c>
      <c r="U100" s="62" t="s">
        <v>563</v>
      </c>
      <c r="V100" s="62" t="s">
        <v>564</v>
      </c>
      <c r="W100" s="62" t="s">
        <v>1618</v>
      </c>
      <c r="X100" s="58" t="s">
        <v>578</v>
      </c>
      <c r="Y100" s="64" t="s">
        <v>631</v>
      </c>
      <c r="Z100" s="65" t="s">
        <v>35</v>
      </c>
      <c r="AA100" s="66" t="s">
        <v>570</v>
      </c>
      <c r="AB100" s="67" t="s">
        <v>571</v>
      </c>
      <c r="AC100" s="245" t="s">
        <v>1595</v>
      </c>
      <c r="AD100" s="245" t="s">
        <v>1597</v>
      </c>
      <c r="AE100" s="63" t="s">
        <v>555</v>
      </c>
      <c r="AF100" s="63" t="s">
        <v>568</v>
      </c>
    </row>
    <row r="101" spans="1:32" s="133" customFormat="1" ht="19.8" thickTop="1" x14ac:dyDescent="0.25">
      <c r="E101" s="54">
        <v>1</v>
      </c>
      <c r="F101" s="55" t="s">
        <v>106</v>
      </c>
      <c r="G101" s="158" t="s">
        <v>854</v>
      </c>
      <c r="H101" s="103" t="s">
        <v>760</v>
      </c>
      <c r="I101" s="289">
        <v>2</v>
      </c>
      <c r="J101" s="190"/>
      <c r="K101" s="193">
        <v>2</v>
      </c>
      <c r="L101" s="196" t="s">
        <v>551</v>
      </c>
      <c r="M101" s="272" t="s">
        <v>854</v>
      </c>
      <c r="N101" s="197"/>
      <c r="O101" s="198" t="s">
        <v>538</v>
      </c>
      <c r="P101" s="198" t="s">
        <v>611</v>
      </c>
      <c r="Q101" s="198" t="s">
        <v>1879</v>
      </c>
      <c r="R101" s="198" t="s">
        <v>1884</v>
      </c>
      <c r="S101" s="198"/>
      <c r="T101" s="276" t="s">
        <v>1308</v>
      </c>
      <c r="U101" s="198">
        <v>2</v>
      </c>
      <c r="V101" s="198">
        <v>14</v>
      </c>
      <c r="W101" s="198"/>
      <c r="X101" s="187">
        <v>1301</v>
      </c>
      <c r="Y101" s="205" t="s">
        <v>682</v>
      </c>
      <c r="Z101" s="206" t="s">
        <v>683</v>
      </c>
      <c r="AA101" s="193"/>
      <c r="AB101" s="207"/>
      <c r="AC101" s="56" t="s">
        <v>1902</v>
      </c>
      <c r="AD101" s="56" t="s">
        <v>1155</v>
      </c>
      <c r="AE101" s="56" t="s">
        <v>559</v>
      </c>
      <c r="AF101" s="56" t="s">
        <v>1913</v>
      </c>
    </row>
    <row r="102" spans="1:32" s="133" customFormat="1" ht="19.2" x14ac:dyDescent="0.25">
      <c r="E102" s="53">
        <v>2</v>
      </c>
      <c r="F102" s="39" t="s">
        <v>106</v>
      </c>
      <c r="G102" s="159" t="s">
        <v>854</v>
      </c>
      <c r="H102" s="51" t="s">
        <v>758</v>
      </c>
      <c r="I102" s="290">
        <v>2</v>
      </c>
      <c r="J102" s="191"/>
      <c r="K102" s="194">
        <v>1</v>
      </c>
      <c r="L102" s="199" t="s">
        <v>551</v>
      </c>
      <c r="M102" s="39" t="s">
        <v>854</v>
      </c>
      <c r="N102" s="200"/>
      <c r="O102" s="198" t="s">
        <v>542</v>
      </c>
      <c r="P102" s="198" t="s">
        <v>611</v>
      </c>
      <c r="Q102" s="198" t="s">
        <v>1880</v>
      </c>
      <c r="R102" s="198" t="s">
        <v>1885</v>
      </c>
      <c r="S102" s="201"/>
      <c r="T102" s="274" t="s">
        <v>1308</v>
      </c>
      <c r="U102" s="201">
        <v>3</v>
      </c>
      <c r="V102" s="201">
        <v>18</v>
      </c>
      <c r="W102" s="201"/>
      <c r="X102" s="188">
        <v>1010</v>
      </c>
      <c r="Y102" s="208" t="s">
        <v>682</v>
      </c>
      <c r="Z102" s="209" t="s">
        <v>683</v>
      </c>
      <c r="AA102" s="194">
        <v>1</v>
      </c>
      <c r="AB102" s="210"/>
      <c r="AC102" s="56" t="s">
        <v>1903</v>
      </c>
      <c r="AD102" s="52" t="s">
        <v>1155</v>
      </c>
      <c r="AE102" s="52" t="s">
        <v>718</v>
      </c>
      <c r="AF102" s="52" t="s">
        <v>1912</v>
      </c>
    </row>
    <row r="103" spans="1:32" s="133" customFormat="1" ht="19.2" x14ac:dyDescent="0.25">
      <c r="E103" s="53">
        <v>3</v>
      </c>
      <c r="F103" s="39" t="s">
        <v>108</v>
      </c>
      <c r="G103" s="159" t="s">
        <v>604</v>
      </c>
      <c r="H103" s="51" t="s">
        <v>760</v>
      </c>
      <c r="I103" s="290">
        <v>3</v>
      </c>
      <c r="J103" s="191">
        <v>13</v>
      </c>
      <c r="K103" s="194">
        <v>2</v>
      </c>
      <c r="L103" s="199" t="s">
        <v>551</v>
      </c>
      <c r="M103" s="39" t="s">
        <v>854</v>
      </c>
      <c r="N103" s="200"/>
      <c r="O103" s="198" t="s">
        <v>543</v>
      </c>
      <c r="P103" s="198" t="s">
        <v>611</v>
      </c>
      <c r="Q103" s="198" t="s">
        <v>1881</v>
      </c>
      <c r="R103" s="198" t="s">
        <v>1886</v>
      </c>
      <c r="S103" s="201">
        <v>6</v>
      </c>
      <c r="T103" s="274" t="s">
        <v>1308</v>
      </c>
      <c r="U103" s="201">
        <v>1</v>
      </c>
      <c r="V103" s="201">
        <v>15</v>
      </c>
      <c r="W103" s="201"/>
      <c r="X103" s="188">
        <v>2644</v>
      </c>
      <c r="Y103" s="208" t="s">
        <v>682</v>
      </c>
      <c r="Z103" s="209" t="s">
        <v>683</v>
      </c>
      <c r="AA103" s="194"/>
      <c r="AB103" s="210"/>
      <c r="AC103" s="56" t="s">
        <v>1904</v>
      </c>
      <c r="AD103" s="52" t="s">
        <v>1165</v>
      </c>
      <c r="AE103" s="52" t="s">
        <v>718</v>
      </c>
      <c r="AF103" s="52" t="s">
        <v>1912</v>
      </c>
    </row>
    <row r="104" spans="1:32" s="133" customFormat="1" ht="19.2" x14ac:dyDescent="0.25">
      <c r="E104" s="53">
        <v>4</v>
      </c>
      <c r="F104" s="39" t="s">
        <v>1676</v>
      </c>
      <c r="G104" s="159" t="s">
        <v>605</v>
      </c>
      <c r="H104" s="51" t="s">
        <v>758</v>
      </c>
      <c r="I104" s="290">
        <v>71</v>
      </c>
      <c r="J104" s="191">
        <v>12</v>
      </c>
      <c r="K104" s="194">
        <v>1</v>
      </c>
      <c r="L104" s="199" t="s">
        <v>551</v>
      </c>
      <c r="M104" s="39" t="s">
        <v>854</v>
      </c>
      <c r="N104" s="200"/>
      <c r="O104" s="198" t="s">
        <v>538</v>
      </c>
      <c r="P104" s="198" t="s">
        <v>611</v>
      </c>
      <c r="Q104" s="198" t="s">
        <v>1882</v>
      </c>
      <c r="R104" s="198" t="s">
        <v>1887</v>
      </c>
      <c r="S104" s="201">
        <v>217</v>
      </c>
      <c r="T104" s="274" t="s">
        <v>1308</v>
      </c>
      <c r="U104" s="201">
        <v>1</v>
      </c>
      <c r="V104" s="201">
        <v>16</v>
      </c>
      <c r="W104" s="201"/>
      <c r="X104" s="188">
        <v>165</v>
      </c>
      <c r="Y104" s="208" t="s">
        <v>682</v>
      </c>
      <c r="Z104" s="209" t="s">
        <v>683</v>
      </c>
      <c r="AA104" s="194"/>
      <c r="AB104" s="210"/>
      <c r="AC104" s="56" t="s">
        <v>1905</v>
      </c>
      <c r="AD104" s="52" t="s">
        <v>1587</v>
      </c>
      <c r="AE104" s="52" t="s">
        <v>718</v>
      </c>
      <c r="AF104" s="52" t="s">
        <v>1912</v>
      </c>
    </row>
    <row r="105" spans="1:32" s="133" customFormat="1" ht="19.2" x14ac:dyDescent="0.25">
      <c r="E105" s="53">
        <v>5</v>
      </c>
      <c r="F105" s="39"/>
      <c r="G105" s="159"/>
      <c r="H105" s="51"/>
      <c r="I105" s="290">
        <v>44</v>
      </c>
      <c r="J105" s="191"/>
      <c r="K105" s="194">
        <v>2</v>
      </c>
      <c r="L105" s="199" t="s">
        <v>551</v>
      </c>
      <c r="M105" s="39"/>
      <c r="N105" s="200"/>
      <c r="O105" s="198" t="s">
        <v>538</v>
      </c>
      <c r="P105" s="198" t="s">
        <v>611</v>
      </c>
      <c r="Q105" s="198" t="s">
        <v>1883</v>
      </c>
      <c r="R105" s="198" t="s">
        <v>1888</v>
      </c>
      <c r="S105" s="201">
        <v>219</v>
      </c>
      <c r="T105" s="274" t="s">
        <v>1308</v>
      </c>
      <c r="U105" s="201"/>
      <c r="V105" s="201">
        <v>24</v>
      </c>
      <c r="W105" s="201" t="s">
        <v>684</v>
      </c>
      <c r="X105" s="188">
        <v>1482</v>
      </c>
      <c r="Y105" s="208" t="s">
        <v>682</v>
      </c>
      <c r="Z105" s="209" t="s">
        <v>683</v>
      </c>
      <c r="AA105" s="194"/>
      <c r="AB105" s="210"/>
      <c r="AC105" s="56" t="s">
        <v>1914</v>
      </c>
      <c r="AD105" s="52"/>
      <c r="AE105" s="52" t="s">
        <v>718</v>
      </c>
      <c r="AF105" s="52" t="s">
        <v>1912</v>
      </c>
    </row>
    <row r="106" spans="1:32" s="133" customFormat="1" ht="19.2" x14ac:dyDescent="0.25">
      <c r="E106" s="53">
        <v>6</v>
      </c>
      <c r="F106" s="39" t="s">
        <v>854</v>
      </c>
      <c r="G106" s="159" t="s">
        <v>854</v>
      </c>
      <c r="H106" s="51" t="s">
        <v>854</v>
      </c>
      <c r="I106" s="290"/>
      <c r="J106" s="191"/>
      <c r="K106" s="194"/>
      <c r="L106" s="199"/>
      <c r="M106" s="39" t="s">
        <v>854</v>
      </c>
      <c r="N106" s="200"/>
      <c r="O106" s="198"/>
      <c r="P106" s="198"/>
      <c r="Q106" s="198"/>
      <c r="R106" s="198"/>
      <c r="S106" s="201"/>
      <c r="T106" s="274"/>
      <c r="U106" s="201"/>
      <c r="V106" s="201"/>
      <c r="W106" s="201"/>
      <c r="X106" s="188"/>
      <c r="Y106" s="208"/>
      <c r="Z106" s="209"/>
      <c r="AA106" s="194"/>
      <c r="AB106" s="210"/>
      <c r="AC106" s="56" t="s">
        <v>754</v>
      </c>
      <c r="AD106" s="52" t="s">
        <v>1155</v>
      </c>
      <c r="AE106" s="52" t="s">
        <v>718</v>
      </c>
      <c r="AF106" s="52" t="s">
        <v>1912</v>
      </c>
    </row>
    <row r="107" spans="1:32" s="133" customFormat="1" ht="19.2" x14ac:dyDescent="0.25"/>
    <row r="108" spans="1:32" s="133" customFormat="1" ht="312" customHeight="1" x14ac:dyDescent="0.25">
      <c r="I108" s="308" t="s">
        <v>616</v>
      </c>
      <c r="J108" s="308" t="s">
        <v>615</v>
      </c>
      <c r="K108" s="50" t="s">
        <v>617</v>
      </c>
      <c r="L108" s="308" t="s">
        <v>703</v>
      </c>
      <c r="M108" s="403" t="s">
        <v>702</v>
      </c>
      <c r="N108" s="403"/>
      <c r="O108" s="50" t="s">
        <v>613</v>
      </c>
      <c r="P108" s="283" t="s">
        <v>614</v>
      </c>
      <c r="Q108" s="50" t="s">
        <v>1303</v>
      </c>
      <c r="R108" s="50" t="s">
        <v>1304</v>
      </c>
      <c r="S108" s="50" t="s">
        <v>1305</v>
      </c>
      <c r="T108" s="50" t="s">
        <v>1309</v>
      </c>
      <c r="U108" s="50" t="s">
        <v>1306</v>
      </c>
      <c r="X108" s="50" t="s">
        <v>552</v>
      </c>
      <c r="AA108" s="50" t="s">
        <v>692</v>
      </c>
      <c r="AB108" s="50" t="s">
        <v>1307</v>
      </c>
      <c r="AE108" s="50" t="s">
        <v>1889</v>
      </c>
    </row>
    <row r="109" spans="1:32" s="133" customFormat="1" ht="19.5" customHeight="1" x14ac:dyDescent="0.25">
      <c r="I109" s="50"/>
      <c r="J109" s="50"/>
      <c r="K109" s="50"/>
      <c r="L109" s="50"/>
      <c r="M109" s="283"/>
      <c r="N109" s="283"/>
      <c r="O109" s="50"/>
      <c r="P109" s="283"/>
      <c r="Q109" s="50"/>
      <c r="R109" s="50"/>
      <c r="S109" s="50"/>
      <c r="T109" s="50"/>
      <c r="U109" s="50"/>
      <c r="X109" s="50"/>
      <c r="AA109" s="50"/>
      <c r="AB109" s="50"/>
      <c r="AE109" s="50"/>
    </row>
    <row r="110" spans="1:32" s="133" customFormat="1" ht="19.5" customHeight="1" x14ac:dyDescent="0.25">
      <c r="B110" s="261" t="s">
        <v>159</v>
      </c>
      <c r="I110" s="50"/>
      <c r="J110" s="50"/>
      <c r="K110" s="50"/>
      <c r="L110" s="50"/>
      <c r="M110" s="283"/>
      <c r="N110" s="283"/>
      <c r="O110" s="50"/>
      <c r="P110" s="283"/>
      <c r="Q110" s="50"/>
      <c r="R110" s="50"/>
      <c r="S110" s="50"/>
      <c r="T110" s="50"/>
      <c r="U110" s="50"/>
      <c r="X110" s="50"/>
      <c r="AA110" s="50"/>
      <c r="AB110" s="50"/>
      <c r="AE110" s="50"/>
    </row>
    <row r="111" spans="1:32" ht="16.8" thickBot="1" x14ac:dyDescent="0.25">
      <c r="B111" s="46"/>
      <c r="C111" s="46"/>
      <c r="D111" s="46"/>
      <c r="E111" s="47"/>
      <c r="F111" s="48"/>
      <c r="G111" s="49"/>
      <c r="H111" s="49"/>
      <c r="I111" s="49"/>
      <c r="J111" s="49"/>
      <c r="K111" s="46"/>
      <c r="L111" s="46"/>
      <c r="M111" s="46"/>
      <c r="N111" s="46"/>
      <c r="O111" s="46"/>
      <c r="P111" s="46"/>
      <c r="Q111" s="46"/>
      <c r="R111" s="45"/>
    </row>
    <row r="112" spans="1:32" s="50" customFormat="1" ht="67.5" customHeight="1" thickBot="1" x14ac:dyDescent="0.25">
      <c r="B112" s="57" t="s">
        <v>1619</v>
      </c>
      <c r="C112" s="61" t="s">
        <v>1623</v>
      </c>
      <c r="D112" s="61" t="s">
        <v>585</v>
      </c>
      <c r="E112" s="61" t="s">
        <v>565</v>
      </c>
      <c r="F112" s="61" t="s">
        <v>1604</v>
      </c>
      <c r="G112" s="58" t="s">
        <v>1617</v>
      </c>
      <c r="H112" s="60" t="s">
        <v>584</v>
      </c>
      <c r="I112" s="377" t="s">
        <v>1874</v>
      </c>
      <c r="J112" s="62" t="s">
        <v>33</v>
      </c>
      <c r="K112" s="377" t="s">
        <v>1873</v>
      </c>
      <c r="L112" s="156" t="s">
        <v>696</v>
      </c>
      <c r="M112" s="252" t="s">
        <v>1901</v>
      </c>
      <c r="N112" s="266" t="s">
        <v>697</v>
      </c>
      <c r="O112" s="62" t="s">
        <v>1610</v>
      </c>
      <c r="P112" s="62" t="s">
        <v>566</v>
      </c>
      <c r="Q112" s="185" t="s">
        <v>1146</v>
      </c>
      <c r="R112" s="185" t="s">
        <v>1147</v>
      </c>
      <c r="S112" s="185" t="s">
        <v>1596</v>
      </c>
      <c r="T112" s="186" t="s">
        <v>1143</v>
      </c>
      <c r="U112" s="62" t="s">
        <v>563</v>
      </c>
      <c r="V112" s="62" t="s">
        <v>564</v>
      </c>
      <c r="W112" s="62" t="s">
        <v>1618</v>
      </c>
      <c r="X112" s="66" t="s">
        <v>1620</v>
      </c>
      <c r="Y112" s="70" t="s">
        <v>631</v>
      </c>
      <c r="Z112" s="71" t="s">
        <v>579</v>
      </c>
      <c r="AA112" s="66" t="s">
        <v>569</v>
      </c>
      <c r="AB112" s="67" t="s">
        <v>571</v>
      </c>
      <c r="AC112" s="245" t="s">
        <v>1595</v>
      </c>
      <c r="AD112" s="245" t="s">
        <v>1597</v>
      </c>
      <c r="AE112" s="63" t="s">
        <v>555</v>
      </c>
      <c r="AF112" s="292" t="s">
        <v>568</v>
      </c>
    </row>
    <row r="113" spans="2:32" s="50" customFormat="1" ht="15.75" customHeight="1" thickTop="1" x14ac:dyDescent="0.2">
      <c r="B113" s="73">
        <v>1</v>
      </c>
      <c r="C113" s="107" t="s">
        <v>399</v>
      </c>
      <c r="D113" s="160" t="s">
        <v>854</v>
      </c>
      <c r="E113" s="104" t="s">
        <v>758</v>
      </c>
      <c r="F113" s="296" t="s">
        <v>758</v>
      </c>
      <c r="G113" s="214">
        <v>601</v>
      </c>
      <c r="H113" s="193"/>
      <c r="I113" s="215">
        <v>1</v>
      </c>
      <c r="J113" s="216"/>
      <c r="K113" s="253">
        <v>1</v>
      </c>
      <c r="L113" s="219" t="s">
        <v>551</v>
      </c>
      <c r="M113" s="262" t="s">
        <v>854</v>
      </c>
      <c r="N113" s="267"/>
      <c r="O113" s="220" t="s">
        <v>538</v>
      </c>
      <c r="P113" s="220" t="s">
        <v>611</v>
      </c>
      <c r="Q113" s="220" t="s">
        <v>1879</v>
      </c>
      <c r="R113" s="220" t="s">
        <v>1884</v>
      </c>
      <c r="S113" s="220"/>
      <c r="T113" s="277" t="s">
        <v>1308</v>
      </c>
      <c r="U113" s="220">
        <v>2</v>
      </c>
      <c r="V113" s="220">
        <v>17</v>
      </c>
      <c r="W113" s="220"/>
      <c r="X113" s="215">
        <v>4230</v>
      </c>
      <c r="Y113" s="229" t="s">
        <v>551</v>
      </c>
      <c r="Z113" s="302" t="s">
        <v>133</v>
      </c>
      <c r="AA113" s="193"/>
      <c r="AB113" s="230"/>
      <c r="AC113" s="247" t="s">
        <v>1902</v>
      </c>
      <c r="AD113" s="68" t="s">
        <v>1155</v>
      </c>
      <c r="AE113" s="68" t="s">
        <v>718</v>
      </c>
      <c r="AF113" s="303" t="s">
        <v>1912</v>
      </c>
    </row>
    <row r="114" spans="2:32" s="50" customFormat="1" ht="15.75" customHeight="1" x14ac:dyDescent="0.2">
      <c r="B114" s="75"/>
      <c r="C114" s="105"/>
      <c r="D114" s="161"/>
      <c r="E114" s="105"/>
      <c r="F114" s="295" t="s">
        <v>758</v>
      </c>
      <c r="G114" s="108"/>
      <c r="H114" s="78"/>
      <c r="I114" s="78"/>
      <c r="J114" s="76"/>
      <c r="K114" s="254">
        <v>1</v>
      </c>
      <c r="L114" s="221" t="s">
        <v>551</v>
      </c>
      <c r="M114" s="263" t="s">
        <v>854</v>
      </c>
      <c r="N114" s="268"/>
      <c r="O114" s="220" t="s">
        <v>542</v>
      </c>
      <c r="P114" s="220" t="s">
        <v>611</v>
      </c>
      <c r="Q114" s="220" t="s">
        <v>1880</v>
      </c>
      <c r="R114" s="220" t="s">
        <v>1885</v>
      </c>
      <c r="S114" s="222"/>
      <c r="T114" s="278" t="s">
        <v>1308</v>
      </c>
      <c r="U114" s="222">
        <v>2</v>
      </c>
      <c r="V114" s="222">
        <v>17</v>
      </c>
      <c r="W114" s="222"/>
      <c r="X114" s="78"/>
      <c r="Y114" s="234"/>
      <c r="Z114" s="235"/>
      <c r="AA114" s="78"/>
      <c r="AB114" s="236"/>
      <c r="AC114" s="248" t="s">
        <v>1903</v>
      </c>
      <c r="AD114" s="258" t="s">
        <v>1155</v>
      </c>
      <c r="AE114" s="69" t="s">
        <v>718</v>
      </c>
      <c r="AF114" s="304" t="s">
        <v>1912</v>
      </c>
    </row>
    <row r="115" spans="2:32" s="50" customFormat="1" ht="15.75" customHeight="1" x14ac:dyDescent="0.2">
      <c r="B115" s="75"/>
      <c r="C115" s="105"/>
      <c r="D115" s="161"/>
      <c r="E115" s="105"/>
      <c r="F115" s="293" t="s">
        <v>758</v>
      </c>
      <c r="G115" s="108"/>
      <c r="H115" s="78"/>
      <c r="I115" s="78"/>
      <c r="J115" s="76"/>
      <c r="K115" s="254">
        <v>1</v>
      </c>
      <c r="L115" s="221" t="s">
        <v>551</v>
      </c>
      <c r="M115" s="263" t="s">
        <v>854</v>
      </c>
      <c r="N115" s="268"/>
      <c r="O115" s="220" t="s">
        <v>543</v>
      </c>
      <c r="P115" s="220" t="s">
        <v>611</v>
      </c>
      <c r="Q115" s="220" t="s">
        <v>1881</v>
      </c>
      <c r="R115" s="220" t="s">
        <v>1886</v>
      </c>
      <c r="S115" s="222"/>
      <c r="T115" s="278" t="s">
        <v>1308</v>
      </c>
      <c r="U115" s="222">
        <v>1</v>
      </c>
      <c r="V115" s="222">
        <v>16</v>
      </c>
      <c r="W115" s="222"/>
      <c r="X115" s="78"/>
      <c r="Y115" s="234"/>
      <c r="Z115" s="235"/>
      <c r="AA115" s="78"/>
      <c r="AB115" s="236"/>
      <c r="AC115" s="248" t="s">
        <v>1904</v>
      </c>
      <c r="AD115" s="79" t="s">
        <v>1155</v>
      </c>
      <c r="AE115" s="79" t="s">
        <v>718</v>
      </c>
      <c r="AF115" s="305" t="s">
        <v>1912</v>
      </c>
    </row>
    <row r="116" spans="2:32" s="50" customFormat="1" ht="15.75" customHeight="1" x14ac:dyDescent="0.2">
      <c r="B116" s="75"/>
      <c r="C116" s="105"/>
      <c r="D116" s="161"/>
      <c r="E116" s="105"/>
      <c r="F116" s="293" t="s">
        <v>758</v>
      </c>
      <c r="G116" s="108"/>
      <c r="H116" s="78"/>
      <c r="I116" s="78"/>
      <c r="J116" s="76"/>
      <c r="K116" s="254">
        <v>1</v>
      </c>
      <c r="L116" s="221" t="s">
        <v>551</v>
      </c>
      <c r="M116" s="263" t="s">
        <v>854</v>
      </c>
      <c r="N116" s="268"/>
      <c r="O116" s="220" t="s">
        <v>538</v>
      </c>
      <c r="P116" s="220" t="s">
        <v>611</v>
      </c>
      <c r="Q116" s="220" t="s">
        <v>1882</v>
      </c>
      <c r="R116" s="220" t="s">
        <v>1887</v>
      </c>
      <c r="S116" s="222"/>
      <c r="T116" s="278" t="s">
        <v>1308</v>
      </c>
      <c r="U116" s="222">
        <v>1</v>
      </c>
      <c r="V116" s="222">
        <v>16</v>
      </c>
      <c r="W116" s="222"/>
      <c r="X116" s="78"/>
      <c r="Y116" s="234"/>
      <c r="Z116" s="235"/>
      <c r="AA116" s="78"/>
      <c r="AB116" s="236"/>
      <c r="AC116" s="248" t="s">
        <v>1905</v>
      </c>
      <c r="AD116" s="79" t="s">
        <v>1155</v>
      </c>
      <c r="AE116" s="79" t="s">
        <v>718</v>
      </c>
      <c r="AF116" s="305" t="s">
        <v>1912</v>
      </c>
    </row>
    <row r="117" spans="2:32" s="50" customFormat="1" ht="15.75" customHeight="1" x14ac:dyDescent="0.2">
      <c r="B117" s="75"/>
      <c r="C117" s="105"/>
      <c r="D117" s="161"/>
      <c r="E117" s="105"/>
      <c r="F117" s="293" t="s">
        <v>854</v>
      </c>
      <c r="G117" s="108"/>
      <c r="H117" s="78"/>
      <c r="I117" s="78"/>
      <c r="J117" s="76"/>
      <c r="K117" s="254"/>
      <c r="L117" s="221"/>
      <c r="M117" s="263" t="s">
        <v>854</v>
      </c>
      <c r="N117" s="268"/>
      <c r="O117" s="220"/>
      <c r="P117" s="220"/>
      <c r="Q117" s="220"/>
      <c r="R117" s="220"/>
      <c r="S117" s="222"/>
      <c r="T117" s="278"/>
      <c r="U117" s="222"/>
      <c r="V117" s="222"/>
      <c r="W117" s="222"/>
      <c r="X117" s="78"/>
      <c r="Y117" s="234"/>
      <c r="Z117" s="235"/>
      <c r="AA117" s="78"/>
      <c r="AB117" s="236"/>
      <c r="AC117" s="248" t="s">
        <v>754</v>
      </c>
      <c r="AD117" s="79" t="s">
        <v>1155</v>
      </c>
      <c r="AE117" s="79" t="s">
        <v>718</v>
      </c>
      <c r="AF117" s="305" t="s">
        <v>1912</v>
      </c>
    </row>
    <row r="118" spans="2:32" s="50" customFormat="1" ht="15.75" customHeight="1" x14ac:dyDescent="0.2">
      <c r="B118" s="80"/>
      <c r="C118" s="104"/>
      <c r="D118" s="160"/>
      <c r="E118" s="104"/>
      <c r="F118" s="297" t="s">
        <v>854</v>
      </c>
      <c r="G118" s="109"/>
      <c r="H118" s="83"/>
      <c r="I118" s="83"/>
      <c r="J118" s="74"/>
      <c r="K118" s="255"/>
      <c r="L118" s="223"/>
      <c r="M118" s="264" t="s">
        <v>854</v>
      </c>
      <c r="N118" s="269"/>
      <c r="O118" s="224"/>
      <c r="P118" s="224"/>
      <c r="Q118" s="224"/>
      <c r="R118" s="224"/>
      <c r="S118" s="224"/>
      <c r="T118" s="279"/>
      <c r="U118" s="224"/>
      <c r="V118" s="224"/>
      <c r="W118" s="224"/>
      <c r="X118" s="83"/>
      <c r="Y118" s="237"/>
      <c r="Z118" s="238"/>
      <c r="AA118" s="83"/>
      <c r="AB118" s="239"/>
      <c r="AC118" s="249" t="s">
        <v>754</v>
      </c>
      <c r="AD118" s="82" t="s">
        <v>1155</v>
      </c>
      <c r="AE118" s="82" t="s">
        <v>718</v>
      </c>
      <c r="AF118" s="306" t="s">
        <v>1912</v>
      </c>
    </row>
    <row r="119" spans="2:32" s="50" customFormat="1" ht="15.75" customHeight="1" x14ac:dyDescent="0.2">
      <c r="B119" s="84">
        <v>2</v>
      </c>
      <c r="C119" s="51" t="s">
        <v>403</v>
      </c>
      <c r="D119" s="162" t="s">
        <v>854</v>
      </c>
      <c r="E119" s="106" t="s">
        <v>760</v>
      </c>
      <c r="F119" s="298" t="s">
        <v>760</v>
      </c>
      <c r="G119" s="188">
        <v>603</v>
      </c>
      <c r="H119" s="194"/>
      <c r="I119" s="218">
        <v>2</v>
      </c>
      <c r="J119" s="217"/>
      <c r="K119" s="256">
        <v>2</v>
      </c>
      <c r="L119" s="225" t="s">
        <v>551</v>
      </c>
      <c r="M119" s="265" t="s">
        <v>854</v>
      </c>
      <c r="N119" s="270"/>
      <c r="O119" s="220" t="s">
        <v>538</v>
      </c>
      <c r="P119" s="220" t="s">
        <v>611</v>
      </c>
      <c r="Q119" s="220" t="s">
        <v>1883</v>
      </c>
      <c r="R119" s="220" t="s">
        <v>1888</v>
      </c>
      <c r="S119" s="226"/>
      <c r="T119" s="280" t="s">
        <v>1308</v>
      </c>
      <c r="U119" s="226">
        <v>3</v>
      </c>
      <c r="V119" s="226">
        <v>18</v>
      </c>
      <c r="W119" s="226"/>
      <c r="X119" s="218">
        <v>33230</v>
      </c>
      <c r="Y119" s="231" t="s">
        <v>551</v>
      </c>
      <c r="Z119" s="232" t="s">
        <v>133</v>
      </c>
      <c r="AA119" s="218"/>
      <c r="AB119" s="233"/>
      <c r="AC119" s="250" t="s">
        <v>1906</v>
      </c>
      <c r="AD119" s="86" t="s">
        <v>1155</v>
      </c>
      <c r="AE119" s="86" t="s">
        <v>718</v>
      </c>
      <c r="AF119" s="307" t="s">
        <v>1912</v>
      </c>
    </row>
    <row r="120" spans="2:32" s="50" customFormat="1" ht="15.75" customHeight="1" x14ac:dyDescent="0.2">
      <c r="B120" s="75"/>
      <c r="C120" s="105"/>
      <c r="D120" s="161"/>
      <c r="E120" s="105"/>
      <c r="F120" s="295" t="s">
        <v>760</v>
      </c>
      <c r="G120" s="108"/>
      <c r="H120" s="78"/>
      <c r="I120" s="78"/>
      <c r="J120" s="76"/>
      <c r="K120" s="254">
        <v>2</v>
      </c>
      <c r="L120" s="221" t="s">
        <v>551</v>
      </c>
      <c r="M120" s="263" t="s">
        <v>854</v>
      </c>
      <c r="N120" s="268"/>
      <c r="O120" s="220" t="s">
        <v>542</v>
      </c>
      <c r="P120" s="220" t="s">
        <v>611</v>
      </c>
      <c r="Q120" s="220" t="s">
        <v>1890</v>
      </c>
      <c r="R120" s="220" t="s">
        <v>1895</v>
      </c>
      <c r="S120" s="222"/>
      <c r="T120" s="278" t="s">
        <v>1308</v>
      </c>
      <c r="U120" s="222">
        <v>3</v>
      </c>
      <c r="V120" s="222">
        <v>18</v>
      </c>
      <c r="W120" s="222"/>
      <c r="X120" s="78"/>
      <c r="Y120" s="234"/>
      <c r="Z120" s="235"/>
      <c r="AA120" s="78"/>
      <c r="AB120" s="236"/>
      <c r="AC120" s="248" t="s">
        <v>1907</v>
      </c>
      <c r="AD120" s="79" t="s">
        <v>1155</v>
      </c>
      <c r="AE120" s="79" t="s">
        <v>718</v>
      </c>
      <c r="AF120" s="305" t="s">
        <v>1912</v>
      </c>
    </row>
    <row r="121" spans="2:32" s="50" customFormat="1" ht="15.75" customHeight="1" x14ac:dyDescent="0.2">
      <c r="B121" s="75"/>
      <c r="C121" s="105"/>
      <c r="D121" s="161"/>
      <c r="E121" s="105"/>
      <c r="F121" s="293" t="s">
        <v>760</v>
      </c>
      <c r="G121" s="108"/>
      <c r="H121" s="78"/>
      <c r="I121" s="78"/>
      <c r="J121" s="76"/>
      <c r="K121" s="254">
        <v>2</v>
      </c>
      <c r="L121" s="221" t="s">
        <v>551</v>
      </c>
      <c r="M121" s="263" t="s">
        <v>854</v>
      </c>
      <c r="N121" s="268"/>
      <c r="O121" s="220" t="s">
        <v>538</v>
      </c>
      <c r="P121" s="220" t="s">
        <v>611</v>
      </c>
      <c r="Q121" s="220" t="s">
        <v>1891</v>
      </c>
      <c r="R121" s="220" t="s">
        <v>1896</v>
      </c>
      <c r="S121" s="222"/>
      <c r="T121" s="278" t="s">
        <v>1308</v>
      </c>
      <c r="U121" s="222">
        <v>3</v>
      </c>
      <c r="V121" s="222">
        <v>18</v>
      </c>
      <c r="W121" s="222"/>
      <c r="X121" s="78"/>
      <c r="Y121" s="234"/>
      <c r="Z121" s="235"/>
      <c r="AA121" s="78"/>
      <c r="AB121" s="236"/>
      <c r="AC121" s="248" t="s">
        <v>1908</v>
      </c>
      <c r="AD121" s="79" t="s">
        <v>1155</v>
      </c>
      <c r="AE121" s="79" t="s">
        <v>718</v>
      </c>
      <c r="AF121" s="305" t="s">
        <v>1912</v>
      </c>
    </row>
    <row r="122" spans="2:32" s="50" customFormat="1" ht="15.75" customHeight="1" x14ac:dyDescent="0.2">
      <c r="B122" s="75"/>
      <c r="C122" s="105"/>
      <c r="D122" s="161"/>
      <c r="E122" s="105"/>
      <c r="F122" s="293" t="s">
        <v>760</v>
      </c>
      <c r="G122" s="108"/>
      <c r="H122" s="78"/>
      <c r="I122" s="78"/>
      <c r="J122" s="76"/>
      <c r="K122" s="254">
        <v>2</v>
      </c>
      <c r="L122" s="221" t="s">
        <v>551</v>
      </c>
      <c r="M122" s="263" t="s">
        <v>854</v>
      </c>
      <c r="N122" s="268"/>
      <c r="O122" s="220" t="s">
        <v>542</v>
      </c>
      <c r="P122" s="220" t="s">
        <v>611</v>
      </c>
      <c r="Q122" s="220" t="s">
        <v>1892</v>
      </c>
      <c r="R122" s="220" t="s">
        <v>1897</v>
      </c>
      <c r="S122" s="222"/>
      <c r="T122" s="278" t="s">
        <v>1308</v>
      </c>
      <c r="U122" s="222">
        <v>2</v>
      </c>
      <c r="V122" s="222">
        <v>17</v>
      </c>
      <c r="W122" s="222"/>
      <c r="X122" s="78"/>
      <c r="Y122" s="234"/>
      <c r="Z122" s="235"/>
      <c r="AA122" s="78"/>
      <c r="AB122" s="236"/>
      <c r="AC122" s="248" t="s">
        <v>1909</v>
      </c>
      <c r="AD122" s="79" t="s">
        <v>1155</v>
      </c>
      <c r="AE122" s="79" t="s">
        <v>718</v>
      </c>
      <c r="AF122" s="305" t="s">
        <v>1912</v>
      </c>
    </row>
    <row r="123" spans="2:32" s="50" customFormat="1" ht="15.75" customHeight="1" x14ac:dyDescent="0.2">
      <c r="B123" s="75"/>
      <c r="C123" s="105"/>
      <c r="D123" s="161"/>
      <c r="E123" s="105"/>
      <c r="F123" s="293" t="s">
        <v>760</v>
      </c>
      <c r="G123" s="108"/>
      <c r="H123" s="78"/>
      <c r="I123" s="78"/>
      <c r="J123" s="76"/>
      <c r="K123" s="254">
        <v>2</v>
      </c>
      <c r="L123" s="221" t="s">
        <v>551</v>
      </c>
      <c r="M123" s="263" t="s">
        <v>854</v>
      </c>
      <c r="N123" s="268"/>
      <c r="O123" s="220" t="s">
        <v>543</v>
      </c>
      <c r="P123" s="220" t="s">
        <v>611</v>
      </c>
      <c r="Q123" s="220" t="s">
        <v>1893</v>
      </c>
      <c r="R123" s="220" t="s">
        <v>1898</v>
      </c>
      <c r="S123" s="222"/>
      <c r="T123" s="278" t="s">
        <v>1308</v>
      </c>
      <c r="U123" s="222">
        <v>2</v>
      </c>
      <c r="V123" s="222">
        <v>17</v>
      </c>
      <c r="W123" s="222"/>
      <c r="X123" s="78"/>
      <c r="Y123" s="234"/>
      <c r="Z123" s="235"/>
      <c r="AA123" s="78"/>
      <c r="AB123" s="236"/>
      <c r="AC123" s="248" t="s">
        <v>1910</v>
      </c>
      <c r="AD123" s="79" t="s">
        <v>1155</v>
      </c>
      <c r="AE123" s="79" t="s">
        <v>718</v>
      </c>
      <c r="AF123" s="305" t="s">
        <v>1912</v>
      </c>
    </row>
    <row r="124" spans="2:32" s="50" customFormat="1" ht="15.75" customHeight="1" x14ac:dyDescent="0.2">
      <c r="B124" s="80"/>
      <c r="C124" s="104"/>
      <c r="D124" s="160"/>
      <c r="E124" s="104"/>
      <c r="F124" s="297" t="s">
        <v>760</v>
      </c>
      <c r="G124" s="109"/>
      <c r="H124" s="83"/>
      <c r="I124" s="83"/>
      <c r="J124" s="74"/>
      <c r="K124" s="255">
        <v>2</v>
      </c>
      <c r="L124" s="223" t="s">
        <v>551</v>
      </c>
      <c r="M124" s="264" t="s">
        <v>854</v>
      </c>
      <c r="N124" s="269"/>
      <c r="O124" s="224" t="s">
        <v>538</v>
      </c>
      <c r="P124" s="224" t="s">
        <v>611</v>
      </c>
      <c r="Q124" s="224" t="s">
        <v>1894</v>
      </c>
      <c r="R124" s="224" t="s">
        <v>1899</v>
      </c>
      <c r="S124" s="224"/>
      <c r="T124" s="279" t="s">
        <v>1308</v>
      </c>
      <c r="U124" s="224">
        <v>1</v>
      </c>
      <c r="V124" s="224">
        <v>16</v>
      </c>
      <c r="W124" s="224"/>
      <c r="X124" s="83"/>
      <c r="Y124" s="237"/>
      <c r="Z124" s="238"/>
      <c r="AA124" s="83"/>
      <c r="AB124" s="239"/>
      <c r="AC124" s="249" t="s">
        <v>1911</v>
      </c>
      <c r="AD124" s="82" t="s">
        <v>1155</v>
      </c>
      <c r="AE124" s="82" t="s">
        <v>718</v>
      </c>
      <c r="AF124" s="306" t="s">
        <v>1912</v>
      </c>
    </row>
    <row r="125" spans="2:32" ht="22.5" customHeight="1" x14ac:dyDescent="0.2"/>
  </sheetData>
  <sheetProtection algorithmName="SHA-512" hashValue="RpWO7q1ashTq2ymehDIRHnQWRRaBdIcY6RXqT0UL3/qkRG2JE8N13NTeUO3PZhqXcpbYX+/YTjW+H9XWHY9Dhg==" saltValue="hCaBwXGTFoRRkteC58FDgw==" spinCount="100000" sheet="1" objects="1" scenarios="1"/>
  <mergeCells count="2">
    <mergeCell ref="P2:Q2"/>
    <mergeCell ref="M108:N108"/>
  </mergeCells>
  <phoneticPr fontId="2"/>
  <conditionalFormatting sqref="O101:O106">
    <cfRule type="expression" dxfId="21" priority="3" stopIfTrue="1">
      <formula>K101=2</formula>
    </cfRule>
  </conditionalFormatting>
  <conditionalFormatting sqref="O113:R118">
    <cfRule type="expression" dxfId="20" priority="1" stopIfTrue="1">
      <formula>$L$4=2</formula>
    </cfRule>
  </conditionalFormatting>
  <conditionalFormatting sqref="O119:R124">
    <cfRule type="expression" dxfId="19" priority="2" stopIfTrue="1">
      <formula>$L$11=2</formula>
    </cfRule>
  </conditionalFormatting>
  <conditionalFormatting sqref="P101:P106">
    <cfRule type="expression" dxfId="18" priority="4" stopIfTrue="1">
      <formula>K101=2</formula>
    </cfRule>
  </conditionalFormatting>
  <conditionalFormatting sqref="Q101:Q106">
    <cfRule type="expression" dxfId="17" priority="5" stopIfTrue="1">
      <formula>K101=2</formula>
    </cfRule>
  </conditionalFormatting>
  <conditionalFormatting sqref="R101:R106">
    <cfRule type="expression" dxfId="16" priority="6" stopIfTrue="1">
      <formula>K101=2</formula>
    </cfRule>
  </conditionalFormatting>
  <pageMargins left="0.4" right="0.26" top="0.45" bottom="0.37" header="0.17" footer="0.17"/>
  <pageSetup paperSize="9" scale="64" fitToHeight="0" orientation="landscape" verticalDpi="4294967293" r:id="rId1"/>
  <headerFooter alignWithMargins="0"/>
  <rowBreaks count="1" manualBreakCount="1">
    <brk id="9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P48"/>
  <sheetViews>
    <sheetView tabSelected="1" topLeftCell="A5" zoomScaleNormal="100" workbookViewId="0">
      <selection activeCell="I21" sqref="I21:O21"/>
    </sheetView>
  </sheetViews>
  <sheetFormatPr defaultColWidth="9" defaultRowHeight="13.2" x14ac:dyDescent="0.2"/>
  <cols>
    <col min="1" max="1" width="4" style="1" customWidth="1"/>
    <col min="2" max="2" width="32.6640625" style="1" customWidth="1"/>
    <col min="3" max="3" width="3.21875" style="1" customWidth="1"/>
    <col min="4" max="4" width="11.21875" style="1" customWidth="1"/>
    <col min="5" max="5" width="3.21875" style="1" customWidth="1"/>
    <col min="6" max="6" width="26.88671875" style="1" customWidth="1"/>
    <col min="7" max="7" width="9" style="1"/>
    <col min="8" max="8" width="3.44140625" style="1" customWidth="1"/>
    <col min="9" max="9" width="7.88671875" style="1" customWidth="1"/>
    <col min="10" max="12" width="6.77734375" style="1" customWidth="1"/>
    <col min="13" max="13" width="14.44140625" style="1" customWidth="1"/>
    <col min="14" max="14" width="6.77734375" style="1" customWidth="1"/>
    <col min="15" max="16384" width="9" style="1"/>
  </cols>
  <sheetData>
    <row r="1" spans="1:16" ht="18.75" customHeight="1" x14ac:dyDescent="0.2">
      <c r="A1" s="310"/>
      <c r="B1" s="311" t="s">
        <v>783</v>
      </c>
      <c r="E1" s="310"/>
      <c r="F1" s="310"/>
      <c r="G1" s="310"/>
      <c r="H1" s="310"/>
      <c r="I1" s="310"/>
      <c r="J1" s="310"/>
      <c r="K1" s="310"/>
      <c r="L1" s="310"/>
      <c r="M1" s="310"/>
      <c r="N1" s="310"/>
      <c r="O1" s="310"/>
      <c r="P1" s="310"/>
    </row>
    <row r="2" spans="1:16" ht="16.5" customHeight="1" thickBot="1" x14ac:dyDescent="0.25">
      <c r="A2" s="310"/>
      <c r="B2" s="310"/>
      <c r="C2" s="310"/>
      <c r="D2" s="310"/>
      <c r="E2" s="310"/>
      <c r="F2" s="310"/>
      <c r="G2" s="310"/>
      <c r="H2" s="310"/>
      <c r="I2" s="310"/>
      <c r="J2" s="310"/>
      <c r="K2" s="310"/>
      <c r="L2" s="310"/>
      <c r="M2" s="310"/>
      <c r="N2" s="310"/>
      <c r="O2" s="310"/>
      <c r="P2" s="310"/>
    </row>
    <row r="3" spans="1:16" ht="16.5" customHeight="1" thickBot="1" x14ac:dyDescent="0.25">
      <c r="A3" s="310"/>
      <c r="B3" s="310" t="s">
        <v>753</v>
      </c>
      <c r="C3" s="409">
        <v>215</v>
      </c>
      <c r="D3" s="410"/>
      <c r="E3" s="410"/>
      <c r="F3" s="411"/>
      <c r="G3" s="310"/>
      <c r="H3" s="310"/>
      <c r="I3" s="310"/>
      <c r="J3" s="310"/>
      <c r="K3" s="310"/>
      <c r="L3" s="310"/>
      <c r="M3" s="310"/>
      <c r="N3" s="310"/>
      <c r="O3" s="310"/>
      <c r="P3" s="310"/>
    </row>
    <row r="4" spans="1:16" ht="16.5" customHeight="1" x14ac:dyDescent="0.2">
      <c r="A4" s="310"/>
      <c r="B4" s="310" t="s">
        <v>729</v>
      </c>
      <c r="C4" s="310"/>
      <c r="D4" s="310"/>
      <c r="E4" s="310"/>
      <c r="F4" s="310"/>
      <c r="G4" s="310"/>
      <c r="H4" s="310"/>
      <c r="I4" s="310"/>
      <c r="J4" s="310"/>
      <c r="K4" s="310"/>
      <c r="L4" s="310"/>
      <c r="M4" s="310"/>
      <c r="N4" s="310"/>
      <c r="O4" s="310"/>
      <c r="P4" s="310"/>
    </row>
    <row r="5" spans="1:16" ht="16.5" customHeight="1" x14ac:dyDescent="0.2">
      <c r="A5" s="310" t="s">
        <v>636</v>
      </c>
      <c r="B5" s="310" t="s">
        <v>553</v>
      </c>
      <c r="C5" s="312" t="s">
        <v>81</v>
      </c>
      <c r="D5" s="177" t="str">
        <f>IF($C$3="","",VLOOKUP($C$3,競技会テーブル!$A$5:$U$1200,12,FALSE))</f>
        <v/>
      </c>
      <c r="E5" s="312" t="s">
        <v>82</v>
      </c>
      <c r="F5" s="310"/>
      <c r="G5" s="310"/>
      <c r="H5" s="310"/>
      <c r="I5" s="310" t="s">
        <v>38</v>
      </c>
      <c r="J5" s="412"/>
      <c r="K5" s="413"/>
      <c r="L5" s="310"/>
      <c r="M5" s="310"/>
      <c r="N5" s="310"/>
      <c r="O5" s="310"/>
      <c r="P5" s="310"/>
    </row>
    <row r="6" spans="1:16" ht="16.5" customHeight="1" x14ac:dyDescent="0.2">
      <c r="A6" s="310"/>
      <c r="B6" s="310"/>
      <c r="C6" s="310"/>
      <c r="D6" s="310"/>
      <c r="E6" s="310"/>
      <c r="F6" s="310"/>
      <c r="G6" s="310"/>
      <c r="H6" s="310"/>
      <c r="I6" s="310"/>
      <c r="J6" s="313" t="s">
        <v>1836</v>
      </c>
      <c r="K6" s="310"/>
      <c r="L6" s="310"/>
      <c r="M6" s="310"/>
      <c r="N6" s="310"/>
      <c r="O6" s="310"/>
      <c r="P6" s="310"/>
    </row>
    <row r="7" spans="1:16" ht="72.75" customHeight="1" x14ac:dyDescent="0.2">
      <c r="A7" s="310" t="s">
        <v>637</v>
      </c>
      <c r="B7" s="310" t="s">
        <v>80</v>
      </c>
      <c r="C7" s="414" t="str">
        <f>IF($C$3="","",VLOOKUP($C$3,競技会テーブル!$A$5:$U$1200,13,FALSE))</f>
        <v>京都府小学生陸上競技選手権大会丹後予選会</v>
      </c>
      <c r="D7" s="415"/>
      <c r="E7" s="415"/>
      <c r="F7" s="416"/>
      <c r="G7" s="310"/>
      <c r="H7" s="310"/>
      <c r="I7" s="310"/>
      <c r="J7" s="310"/>
      <c r="K7" s="310"/>
      <c r="L7" s="310"/>
      <c r="M7" s="310"/>
      <c r="N7" s="310"/>
      <c r="O7" s="310"/>
      <c r="P7" s="310"/>
    </row>
    <row r="8" spans="1:16" ht="16.5" customHeight="1" x14ac:dyDescent="0.2">
      <c r="A8" s="310"/>
      <c r="B8" s="310"/>
      <c r="C8" s="310"/>
      <c r="D8" s="310"/>
      <c r="E8" s="310"/>
      <c r="F8" s="310"/>
      <c r="G8" s="310"/>
      <c r="H8" s="310"/>
      <c r="I8" s="310" t="s">
        <v>92</v>
      </c>
      <c r="J8" s="310"/>
      <c r="K8" s="310"/>
      <c r="L8" s="310"/>
      <c r="M8" s="310"/>
      <c r="N8" s="310"/>
      <c r="O8" s="310"/>
      <c r="P8" s="310"/>
    </row>
    <row r="9" spans="1:16" ht="16.5" customHeight="1" x14ac:dyDescent="0.2">
      <c r="A9" s="310" t="s">
        <v>638</v>
      </c>
      <c r="B9" s="310" t="s">
        <v>554</v>
      </c>
      <c r="C9" s="407" t="str">
        <f>IF($C$3="","",VLOOKUP($C$3,競技会テーブル!$A$5:$U$1200,14,FALSE))</f>
        <v>府小学丹後予</v>
      </c>
      <c r="D9" s="417"/>
      <c r="E9" s="417"/>
      <c r="F9" s="408"/>
      <c r="G9" s="310" t="s">
        <v>1825</v>
      </c>
      <c r="H9" s="310"/>
      <c r="I9" s="310" t="s">
        <v>84</v>
      </c>
      <c r="J9" s="310"/>
      <c r="K9" s="310"/>
      <c r="L9" s="310"/>
      <c r="M9" s="310"/>
      <c r="N9" s="310"/>
      <c r="O9" s="310"/>
      <c r="P9" s="310"/>
    </row>
    <row r="10" spans="1:16" ht="16.5" customHeight="1" x14ac:dyDescent="0.2">
      <c r="A10" s="310"/>
      <c r="B10" s="310"/>
      <c r="C10" s="310"/>
      <c r="D10" s="310"/>
      <c r="E10" s="310"/>
      <c r="F10" s="310"/>
      <c r="G10" s="310"/>
      <c r="H10" s="310"/>
      <c r="I10" s="310"/>
      <c r="J10" s="310" t="s">
        <v>85</v>
      </c>
      <c r="K10" s="310" t="s">
        <v>86</v>
      </c>
      <c r="L10" s="310" t="s">
        <v>87</v>
      </c>
      <c r="M10" s="310" t="s">
        <v>10</v>
      </c>
      <c r="N10" s="310" t="s">
        <v>88</v>
      </c>
      <c r="O10" s="310"/>
      <c r="P10" s="310"/>
    </row>
    <row r="11" spans="1:16" ht="16.5" customHeight="1" x14ac:dyDescent="0.2">
      <c r="A11" s="310" t="s">
        <v>639</v>
      </c>
      <c r="B11" s="310" t="s">
        <v>1877</v>
      </c>
      <c r="C11" s="404"/>
      <c r="D11" s="405"/>
      <c r="E11" s="405"/>
      <c r="F11" s="406"/>
      <c r="G11" s="310"/>
      <c r="H11" s="310"/>
      <c r="I11" s="310" t="s">
        <v>89</v>
      </c>
      <c r="J11" s="177"/>
      <c r="K11" s="177"/>
      <c r="L11" s="177"/>
      <c r="M11" s="177"/>
      <c r="N11" s="310">
        <f>SUM(J11:M11)</f>
        <v>0</v>
      </c>
      <c r="O11" s="310"/>
      <c r="P11" s="310"/>
    </row>
    <row r="12" spans="1:16" ht="16.5" customHeight="1" x14ac:dyDescent="0.2">
      <c r="A12" s="310" t="s">
        <v>640</v>
      </c>
      <c r="B12" s="310" t="s">
        <v>1876</v>
      </c>
      <c r="C12" s="404"/>
      <c r="D12" s="405"/>
      <c r="E12" s="405"/>
      <c r="F12" s="406"/>
      <c r="G12" s="310"/>
      <c r="H12" s="310"/>
      <c r="I12" s="310" t="s">
        <v>90</v>
      </c>
      <c r="J12" s="177"/>
      <c r="K12" s="177"/>
      <c r="L12" s="177"/>
      <c r="M12" s="177"/>
      <c r="N12" s="310">
        <f>SUM(J12:M12)</f>
        <v>0</v>
      </c>
      <c r="O12" s="310"/>
      <c r="P12" s="310"/>
    </row>
    <row r="13" spans="1:16" ht="16.5" customHeight="1" x14ac:dyDescent="0.2">
      <c r="A13" s="310" t="s">
        <v>641</v>
      </c>
      <c r="B13" s="310" t="s">
        <v>1862</v>
      </c>
      <c r="C13" s="404"/>
      <c r="D13" s="405"/>
      <c r="E13" s="405"/>
      <c r="F13" s="406"/>
      <c r="G13" s="310"/>
      <c r="H13" s="310"/>
      <c r="I13" s="310" t="s">
        <v>88</v>
      </c>
      <c r="J13" s="310">
        <f>J11+J12</f>
        <v>0</v>
      </c>
      <c r="K13" s="310">
        <f>K11+K12</f>
        <v>0</v>
      </c>
      <c r="L13" s="310">
        <f>L11+L12</f>
        <v>0</v>
      </c>
      <c r="M13" s="310">
        <f>M11+M12</f>
        <v>0</v>
      </c>
      <c r="N13" s="310">
        <f>N11+N12</f>
        <v>0</v>
      </c>
      <c r="O13" s="310"/>
      <c r="P13" s="310"/>
    </row>
    <row r="14" spans="1:16" ht="16.5" customHeight="1" x14ac:dyDescent="0.2">
      <c r="A14" s="310" t="s">
        <v>642</v>
      </c>
      <c r="B14" s="310" t="s">
        <v>1863</v>
      </c>
      <c r="C14" s="404"/>
      <c r="D14" s="405"/>
      <c r="E14" s="405"/>
      <c r="F14" s="406"/>
      <c r="G14" s="310"/>
      <c r="H14" s="310"/>
      <c r="I14" s="310"/>
      <c r="J14" s="310"/>
      <c r="K14" s="310"/>
      <c r="L14" s="310"/>
      <c r="M14" s="310"/>
      <c r="N14" s="310"/>
      <c r="O14" s="310"/>
      <c r="P14" s="310"/>
    </row>
    <row r="15" spans="1:16" ht="16.5" customHeight="1" x14ac:dyDescent="0.2">
      <c r="A15" s="310" t="s">
        <v>643</v>
      </c>
      <c r="B15" s="310" t="s">
        <v>1606</v>
      </c>
      <c r="C15" s="404"/>
      <c r="D15" s="405"/>
      <c r="E15" s="405"/>
      <c r="F15" s="406"/>
      <c r="G15" s="310"/>
      <c r="H15" s="310"/>
      <c r="I15" s="310"/>
      <c r="J15" s="310"/>
      <c r="K15" s="310"/>
      <c r="L15" s="310"/>
      <c r="M15" s="310"/>
      <c r="N15" s="310"/>
      <c r="O15" s="310"/>
      <c r="P15" s="310"/>
    </row>
    <row r="16" spans="1:16" ht="16.5" customHeight="1" x14ac:dyDescent="0.2">
      <c r="A16" s="310" t="s">
        <v>644</v>
      </c>
      <c r="B16" s="310" t="s">
        <v>94</v>
      </c>
      <c r="C16" s="404"/>
      <c r="D16" s="405"/>
      <c r="E16" s="405"/>
      <c r="F16" s="406"/>
      <c r="G16" s="310"/>
      <c r="H16" s="310"/>
      <c r="I16" s="310" t="s">
        <v>91</v>
      </c>
      <c r="J16" s="310"/>
      <c r="K16" s="310"/>
      <c r="L16" s="310"/>
      <c r="M16" s="310"/>
      <c r="N16" s="310"/>
      <c r="O16" s="310"/>
      <c r="P16" s="310"/>
    </row>
    <row r="17" spans="1:16" ht="16.5" customHeight="1" x14ac:dyDescent="0.2">
      <c r="A17" s="310" t="s">
        <v>645</v>
      </c>
      <c r="B17" s="310" t="s">
        <v>1878</v>
      </c>
      <c r="C17" s="404"/>
      <c r="D17" s="405"/>
      <c r="E17" s="405"/>
      <c r="F17" s="406"/>
      <c r="G17" s="310"/>
      <c r="H17" s="310"/>
      <c r="I17" s="310"/>
      <c r="J17" s="310" t="s">
        <v>85</v>
      </c>
      <c r="K17" s="310" t="s">
        <v>86</v>
      </c>
      <c r="L17" s="310" t="s">
        <v>87</v>
      </c>
      <c r="M17" s="310" t="s">
        <v>10</v>
      </c>
      <c r="N17" s="310" t="s">
        <v>88</v>
      </c>
      <c r="O17" s="310"/>
      <c r="P17" s="310"/>
    </row>
    <row r="18" spans="1:16" ht="16.5" customHeight="1" x14ac:dyDescent="0.2">
      <c r="A18" s="310" t="s">
        <v>646</v>
      </c>
      <c r="B18" s="310" t="s">
        <v>83</v>
      </c>
      <c r="C18" s="404"/>
      <c r="D18" s="405"/>
      <c r="E18" s="405"/>
      <c r="F18" s="406"/>
      <c r="G18" s="310"/>
      <c r="H18" s="310"/>
      <c r="I18" s="310" t="s">
        <v>89</v>
      </c>
      <c r="J18" s="177"/>
      <c r="K18" s="177"/>
      <c r="L18" s="177"/>
      <c r="M18" s="177"/>
      <c r="N18" s="310">
        <f>SUM(J18:M18)</f>
        <v>0</v>
      </c>
      <c r="O18" s="310"/>
      <c r="P18" s="310"/>
    </row>
    <row r="19" spans="1:16" ht="16.5" customHeight="1" x14ac:dyDescent="0.2">
      <c r="A19" s="310" t="s">
        <v>647</v>
      </c>
      <c r="B19" s="310" t="s">
        <v>1864</v>
      </c>
      <c r="C19" s="404"/>
      <c r="D19" s="405"/>
      <c r="E19" s="405"/>
      <c r="F19" s="406"/>
      <c r="G19" s="310"/>
      <c r="H19" s="310"/>
      <c r="I19" s="310" t="s">
        <v>90</v>
      </c>
      <c r="J19" s="177"/>
      <c r="K19" s="177"/>
      <c r="L19" s="177"/>
      <c r="M19" s="177"/>
      <c r="N19" s="310">
        <f>SUM(J19:M19)</f>
        <v>0</v>
      </c>
      <c r="O19" s="310"/>
      <c r="P19" s="310"/>
    </row>
    <row r="20" spans="1:16" ht="44.25" customHeight="1" x14ac:dyDescent="0.2">
      <c r="A20" s="310" t="s">
        <v>648</v>
      </c>
      <c r="B20" s="310" t="s">
        <v>1871</v>
      </c>
      <c r="C20" s="404"/>
      <c r="D20" s="405"/>
      <c r="E20" s="405"/>
      <c r="F20" s="406"/>
      <c r="G20" s="310"/>
      <c r="H20" s="310"/>
      <c r="I20" s="310" t="s">
        <v>88</v>
      </c>
      <c r="J20" s="310">
        <f>J18+J19</f>
        <v>0</v>
      </c>
      <c r="K20" s="310">
        <f>K18+K19</f>
        <v>0</v>
      </c>
      <c r="L20" s="310">
        <f>L18+L19</f>
        <v>0</v>
      </c>
      <c r="M20" s="310">
        <f>M18+M19</f>
        <v>0</v>
      </c>
      <c r="N20" s="310">
        <f>N18+N19</f>
        <v>0</v>
      </c>
      <c r="O20" s="310"/>
      <c r="P20" s="310"/>
    </row>
    <row r="21" spans="1:16" ht="16.5" customHeight="1" x14ac:dyDescent="0.2">
      <c r="A21" s="310" t="s">
        <v>649</v>
      </c>
      <c r="B21" s="310" t="s">
        <v>1865</v>
      </c>
      <c r="C21" s="404"/>
      <c r="D21" s="405"/>
      <c r="E21" s="405"/>
      <c r="F21" s="406"/>
      <c r="G21" s="310"/>
      <c r="H21" s="310"/>
      <c r="I21" s="314" t="s">
        <v>1835</v>
      </c>
      <c r="J21" s="310"/>
      <c r="K21" s="310"/>
      <c r="L21" s="310"/>
      <c r="M21" s="310"/>
      <c r="N21" s="310"/>
      <c r="O21" s="310"/>
      <c r="P21" s="310"/>
    </row>
    <row r="22" spans="1:16" ht="16.5" customHeight="1" x14ac:dyDescent="0.2">
      <c r="A22" s="310" t="s">
        <v>650</v>
      </c>
      <c r="B22" s="310" t="s">
        <v>1866</v>
      </c>
      <c r="C22" s="404"/>
      <c r="D22" s="405"/>
      <c r="E22" s="405"/>
      <c r="F22" s="406"/>
      <c r="G22" s="310"/>
      <c r="H22" s="310"/>
      <c r="I22" s="310" t="s">
        <v>93</v>
      </c>
      <c r="J22" s="310"/>
      <c r="K22" s="310"/>
      <c r="L22" s="310"/>
      <c r="M22" s="310"/>
      <c r="N22" s="310">
        <f>N11+N18</f>
        <v>0</v>
      </c>
      <c r="O22" s="310"/>
      <c r="P22" s="310"/>
    </row>
    <row r="23" spans="1:16" ht="16.5" customHeight="1" x14ac:dyDescent="0.2">
      <c r="A23" s="310" t="s">
        <v>651</v>
      </c>
      <c r="B23" s="310" t="s">
        <v>1867</v>
      </c>
      <c r="C23" s="404"/>
      <c r="D23" s="405"/>
      <c r="E23" s="405"/>
      <c r="F23" s="406"/>
      <c r="G23" s="310"/>
      <c r="H23" s="310"/>
      <c r="I23" s="310"/>
      <c r="J23" s="177"/>
      <c r="K23" s="310" t="s">
        <v>78</v>
      </c>
      <c r="L23" s="310"/>
      <c r="M23" s="310"/>
      <c r="N23" s="310">
        <f>N12+N19</f>
        <v>0</v>
      </c>
      <c r="O23" s="310"/>
      <c r="P23" s="310"/>
    </row>
    <row r="24" spans="1:16" ht="16.5" customHeight="1" x14ac:dyDescent="0.2">
      <c r="A24" s="310" t="s">
        <v>652</v>
      </c>
      <c r="B24" s="310" t="s">
        <v>1868</v>
      </c>
      <c r="C24" s="404"/>
      <c r="D24" s="405"/>
      <c r="E24" s="405"/>
      <c r="F24" s="406"/>
      <c r="G24" s="310"/>
      <c r="H24" s="310"/>
      <c r="I24" s="310"/>
      <c r="J24" s="310"/>
      <c r="K24" s="310"/>
      <c r="L24" s="310"/>
      <c r="M24" s="310"/>
      <c r="N24" s="310">
        <f>N13+N20</f>
        <v>0</v>
      </c>
      <c r="O24" s="310"/>
      <c r="P24" s="310"/>
    </row>
    <row r="25" spans="1:16" ht="16.5" customHeight="1" x14ac:dyDescent="0.2">
      <c r="A25" s="310" t="s">
        <v>1869</v>
      </c>
      <c r="B25" s="310" t="s">
        <v>1870</v>
      </c>
      <c r="C25" s="404"/>
      <c r="D25" s="405"/>
      <c r="E25" s="405"/>
      <c r="F25" s="406"/>
      <c r="G25" s="310"/>
      <c r="H25" s="310"/>
      <c r="I25" s="310" t="s">
        <v>669</v>
      </c>
      <c r="J25" s="310"/>
      <c r="K25" s="310"/>
      <c r="L25" s="310"/>
      <c r="M25" s="310"/>
      <c r="N25" s="310"/>
      <c r="O25" s="310"/>
      <c r="P25" s="310"/>
    </row>
    <row r="26" spans="1:16" ht="16.5" customHeight="1" x14ac:dyDescent="0.2">
      <c r="A26" s="310"/>
      <c r="B26" s="310"/>
      <c r="C26" s="310"/>
      <c r="D26" s="310"/>
      <c r="E26" s="310"/>
      <c r="F26" s="310"/>
      <c r="G26" s="310"/>
      <c r="H26" s="310"/>
      <c r="I26" s="310"/>
      <c r="J26" s="412"/>
      <c r="K26" s="413"/>
      <c r="L26" s="310"/>
      <c r="M26" s="310"/>
      <c r="N26" s="310"/>
      <c r="O26" s="310"/>
      <c r="P26" s="310"/>
    </row>
    <row r="27" spans="1:16" ht="16.5" customHeight="1" x14ac:dyDescent="0.2">
      <c r="A27" s="310"/>
      <c r="B27" s="310"/>
      <c r="C27" s="310"/>
      <c r="D27" s="310"/>
      <c r="E27" s="310"/>
      <c r="F27" s="310"/>
      <c r="G27" s="310"/>
      <c r="H27" s="310"/>
      <c r="I27" s="310"/>
      <c r="J27" s="310" t="s">
        <v>670</v>
      </c>
      <c r="K27" s="310"/>
      <c r="L27" s="310"/>
      <c r="M27" s="310"/>
      <c r="N27" s="310"/>
      <c r="O27" s="310"/>
      <c r="P27" s="310"/>
    </row>
    <row r="28" spans="1:16" ht="16.5" customHeight="1" x14ac:dyDescent="0.2">
      <c r="A28" s="310"/>
      <c r="B28" s="310"/>
      <c r="C28" s="310"/>
      <c r="D28" s="310"/>
      <c r="E28" s="310"/>
      <c r="F28" s="310"/>
      <c r="G28" s="310"/>
      <c r="H28" s="310"/>
      <c r="I28" s="310" t="s">
        <v>624</v>
      </c>
      <c r="J28" s="310"/>
      <c r="K28" s="310"/>
      <c r="L28" s="310"/>
      <c r="M28" s="310"/>
      <c r="N28" s="310"/>
      <c r="O28" s="310"/>
      <c r="P28" s="310"/>
    </row>
    <row r="29" spans="1:16" ht="38.25" customHeight="1" x14ac:dyDescent="0.2">
      <c r="A29" s="310"/>
      <c r="B29" s="310"/>
      <c r="C29" s="310"/>
      <c r="D29" s="310"/>
      <c r="E29" s="310"/>
      <c r="F29" s="310"/>
      <c r="G29" s="310"/>
      <c r="H29" s="310"/>
      <c r="I29" s="310">
        <v>1</v>
      </c>
      <c r="J29" s="407"/>
      <c r="K29" s="408"/>
      <c r="L29" s="310"/>
      <c r="M29" s="310"/>
      <c r="N29" s="310"/>
      <c r="O29" s="310"/>
      <c r="P29" s="310"/>
    </row>
    <row r="30" spans="1:16" ht="27.75" customHeight="1" x14ac:dyDescent="0.2">
      <c r="A30" s="310"/>
      <c r="B30" s="310"/>
      <c r="C30" s="310"/>
      <c r="D30" s="310"/>
      <c r="E30" s="310"/>
      <c r="F30" s="310"/>
      <c r="G30" s="310"/>
      <c r="H30" s="310"/>
      <c r="I30" s="310">
        <v>2</v>
      </c>
      <c r="J30" s="407"/>
      <c r="K30" s="408"/>
      <c r="L30" s="310"/>
      <c r="M30" s="310"/>
      <c r="N30" s="310"/>
      <c r="O30" s="310"/>
      <c r="P30" s="310"/>
    </row>
    <row r="31" spans="1:16" ht="16.5" customHeight="1" x14ac:dyDescent="0.2">
      <c r="A31" s="310"/>
      <c r="B31" s="310"/>
      <c r="C31" s="310"/>
      <c r="D31" s="310"/>
      <c r="E31" s="310"/>
      <c r="F31" s="310"/>
      <c r="G31" s="310"/>
      <c r="H31" s="310"/>
      <c r="I31" s="310"/>
      <c r="J31" s="310"/>
      <c r="K31" s="310"/>
      <c r="L31" s="310"/>
      <c r="M31" s="310"/>
      <c r="N31" s="310"/>
      <c r="O31" s="310"/>
      <c r="P31" s="310"/>
    </row>
    <row r="32" spans="1:16" ht="16.5" customHeight="1" x14ac:dyDescent="0.2">
      <c r="A32" s="310"/>
      <c r="B32" s="310"/>
      <c r="C32" s="310"/>
      <c r="D32" s="310"/>
      <c r="E32" s="310"/>
      <c r="F32" s="310"/>
      <c r="G32" s="310"/>
      <c r="H32" s="310"/>
      <c r="I32" s="310" t="s">
        <v>625</v>
      </c>
      <c r="J32" s="310"/>
      <c r="K32" s="310"/>
      <c r="L32" s="310"/>
      <c r="M32" s="310"/>
      <c r="N32" s="310"/>
      <c r="O32" s="310"/>
      <c r="P32" s="310"/>
    </row>
    <row r="33" spans="1:16" ht="16.5" customHeight="1" x14ac:dyDescent="0.2">
      <c r="A33" s="310"/>
      <c r="B33" s="310"/>
      <c r="C33" s="310"/>
      <c r="D33" s="310"/>
      <c r="E33" s="310"/>
      <c r="F33" s="310"/>
      <c r="G33" s="310"/>
      <c r="H33" s="310"/>
      <c r="I33" s="310">
        <v>1</v>
      </c>
      <c r="J33" s="407"/>
      <c r="K33" s="408"/>
      <c r="L33" s="310"/>
      <c r="M33" s="310"/>
      <c r="N33" s="310"/>
      <c r="O33" s="310"/>
      <c r="P33" s="310"/>
    </row>
    <row r="34" spans="1:16" ht="16.5" customHeight="1" x14ac:dyDescent="0.2">
      <c r="A34" s="310"/>
      <c r="B34" s="310"/>
      <c r="C34" s="310"/>
      <c r="D34" s="310"/>
      <c r="E34" s="310"/>
      <c r="F34" s="310"/>
      <c r="G34" s="310"/>
      <c r="H34" s="310"/>
      <c r="I34" s="310">
        <v>2</v>
      </c>
      <c r="J34" s="407"/>
      <c r="K34" s="408"/>
      <c r="L34" s="310"/>
      <c r="M34" s="310"/>
      <c r="N34" s="310"/>
      <c r="O34" s="310"/>
      <c r="P34" s="310"/>
    </row>
    <row r="35" spans="1:16" ht="16.5" customHeight="1" x14ac:dyDescent="0.2">
      <c r="A35" s="310"/>
      <c r="B35" s="310"/>
      <c r="C35" s="310"/>
      <c r="D35" s="310"/>
      <c r="E35" s="310"/>
      <c r="F35" s="310"/>
      <c r="G35" s="310"/>
      <c r="H35" s="310"/>
      <c r="I35" s="310">
        <v>3</v>
      </c>
      <c r="J35" s="407"/>
      <c r="K35" s="408"/>
      <c r="L35" s="310"/>
      <c r="M35" s="310"/>
      <c r="N35" s="310"/>
      <c r="O35" s="310"/>
      <c r="P35" s="310"/>
    </row>
    <row r="36" spans="1:16" ht="16.5" customHeight="1" x14ac:dyDescent="0.2">
      <c r="A36" s="310"/>
      <c r="B36" s="310"/>
      <c r="C36" s="310"/>
      <c r="D36" s="310"/>
      <c r="E36" s="310"/>
      <c r="F36" s="310"/>
      <c r="G36" s="310"/>
      <c r="H36" s="310"/>
      <c r="I36" s="310">
        <v>4</v>
      </c>
      <c r="J36" s="407"/>
      <c r="K36" s="408"/>
      <c r="L36" s="310"/>
      <c r="M36" s="310"/>
      <c r="N36" s="310"/>
      <c r="O36" s="310"/>
      <c r="P36" s="310"/>
    </row>
    <row r="37" spans="1:16" ht="16.5" customHeight="1" x14ac:dyDescent="0.2">
      <c r="A37" s="310"/>
      <c r="B37" s="310"/>
      <c r="C37" s="310"/>
      <c r="D37" s="310"/>
      <c r="E37" s="310"/>
      <c r="F37" s="310"/>
      <c r="G37" s="310"/>
      <c r="H37" s="310"/>
      <c r="I37" s="310">
        <v>5</v>
      </c>
      <c r="J37" s="407"/>
      <c r="K37" s="408"/>
      <c r="L37" s="310"/>
      <c r="M37" s="310"/>
      <c r="N37" s="310"/>
      <c r="O37" s="310"/>
      <c r="P37" s="310"/>
    </row>
    <row r="38" spans="1:16" ht="16.5" customHeight="1" x14ac:dyDescent="0.2">
      <c r="A38" s="310"/>
      <c r="B38" s="310"/>
      <c r="C38" s="310"/>
      <c r="D38" s="310"/>
      <c r="E38" s="310"/>
      <c r="F38" s="310"/>
      <c r="G38" s="310"/>
      <c r="H38" s="310"/>
      <c r="I38" s="310">
        <v>6</v>
      </c>
      <c r="J38" s="407"/>
      <c r="K38" s="408"/>
      <c r="L38" s="310"/>
      <c r="M38" s="310"/>
      <c r="N38" s="310"/>
      <c r="O38" s="310"/>
      <c r="P38" s="310"/>
    </row>
    <row r="39" spans="1:16" ht="16.5" customHeight="1" x14ac:dyDescent="0.2">
      <c r="A39" s="310"/>
      <c r="B39" s="310"/>
      <c r="C39" s="310"/>
      <c r="D39" s="310"/>
      <c r="E39" s="310"/>
      <c r="F39" s="310"/>
      <c r="G39" s="310"/>
      <c r="H39" s="310"/>
      <c r="I39" s="310"/>
      <c r="J39" s="310"/>
      <c r="K39" s="310"/>
      <c r="L39" s="310"/>
      <c r="M39" s="310"/>
      <c r="N39" s="310"/>
      <c r="O39" s="310"/>
      <c r="P39" s="310"/>
    </row>
    <row r="40" spans="1:16" ht="16.5" customHeight="1" x14ac:dyDescent="0.2">
      <c r="A40" s="310"/>
      <c r="B40" s="310"/>
      <c r="C40" s="310"/>
      <c r="D40" s="310"/>
      <c r="E40" s="310"/>
      <c r="F40" s="310"/>
      <c r="G40" s="310"/>
      <c r="H40" s="310"/>
      <c r="I40" s="310"/>
      <c r="J40" s="310"/>
      <c r="K40" s="310"/>
      <c r="L40" s="310"/>
      <c r="M40" s="310"/>
      <c r="N40" s="310"/>
      <c r="O40" s="310"/>
      <c r="P40" s="310"/>
    </row>
    <row r="41" spans="1:16" ht="16.5" customHeight="1" x14ac:dyDescent="0.2">
      <c r="A41" s="310"/>
      <c r="B41" s="310"/>
      <c r="C41" s="310"/>
      <c r="D41" s="310"/>
      <c r="E41" s="310"/>
      <c r="F41" s="310"/>
      <c r="G41" s="310"/>
      <c r="H41" s="310"/>
      <c r="I41" s="310"/>
      <c r="J41" s="310"/>
      <c r="K41" s="310"/>
      <c r="L41" s="310"/>
      <c r="M41" s="310"/>
      <c r="N41" s="310"/>
      <c r="O41" s="310"/>
      <c r="P41" s="310"/>
    </row>
    <row r="42" spans="1:16" ht="16.5" customHeight="1" x14ac:dyDescent="0.2"/>
    <row r="43" spans="1:16" ht="16.5" customHeight="1" x14ac:dyDescent="0.2"/>
    <row r="44" spans="1:16" ht="16.5" customHeight="1" x14ac:dyDescent="0.2"/>
    <row r="45" spans="1:16" ht="16.5" customHeight="1" x14ac:dyDescent="0.2"/>
    <row r="46" spans="1:16" ht="16.5" customHeight="1" x14ac:dyDescent="0.2"/>
    <row r="47" spans="1:16" ht="16.5" customHeight="1" x14ac:dyDescent="0.2"/>
    <row r="48" spans="1:16" ht="16.5" customHeight="1" x14ac:dyDescent="0.2"/>
  </sheetData>
  <sheetProtection algorithmName="SHA-512" hashValue="c00AwsD7rveoAl86EjhchR/49rOUKIjJZDY2q5wyVqa9PerhzYGRzSTVM93+sCZ6pmlpV0L5npM1viPA/qro3w==" saltValue="EDZM7X3uVamfLzHbuwTfqA==" spinCount="100000" sheet="1"/>
  <mergeCells count="28">
    <mergeCell ref="C3:F3"/>
    <mergeCell ref="J38:K38"/>
    <mergeCell ref="J35:K35"/>
    <mergeCell ref="J36:K36"/>
    <mergeCell ref="C12:F12"/>
    <mergeCell ref="C15:F15"/>
    <mergeCell ref="J37:K37"/>
    <mergeCell ref="C13:F13"/>
    <mergeCell ref="C14:F14"/>
    <mergeCell ref="J33:K33"/>
    <mergeCell ref="J34:K34"/>
    <mergeCell ref="J5:K5"/>
    <mergeCell ref="C7:F7"/>
    <mergeCell ref="C11:F11"/>
    <mergeCell ref="C9:F9"/>
    <mergeCell ref="J26:K26"/>
    <mergeCell ref="C16:F16"/>
    <mergeCell ref="C17:F17"/>
    <mergeCell ref="C18:F18"/>
    <mergeCell ref="C19:F19"/>
    <mergeCell ref="J30:K30"/>
    <mergeCell ref="J29:K29"/>
    <mergeCell ref="C20:F20"/>
    <mergeCell ref="C21:F21"/>
    <mergeCell ref="C22:F22"/>
    <mergeCell ref="C23:F23"/>
    <mergeCell ref="C24:F24"/>
    <mergeCell ref="C25:F25"/>
  </mergeCells>
  <phoneticPr fontId="2"/>
  <pageMargins left="0.75" right="0.75" top="0.46" bottom="0.36" header="0.2" footer="0.2"/>
  <pageSetup paperSize="9" scale="76" orientation="landscape" verticalDpi="4294967293" r:id="rId1"/>
  <headerFooter alignWithMargins="0">
    <oddHeader>&amp;R&amp;16【&amp;A】シート</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L112"/>
  <sheetViews>
    <sheetView zoomScale="70" zoomScaleNormal="70" workbookViewId="0">
      <pane xSplit="8" ySplit="5" topLeftCell="I6" activePane="bottomRight" state="frozen"/>
      <selection pane="topRight" activeCell="I1" sqref="I1"/>
      <selection pane="bottomLeft" activeCell="A6" sqref="A6"/>
      <selection pane="bottomRight" activeCell="I6" sqref="I6"/>
    </sheetView>
  </sheetViews>
  <sheetFormatPr defaultColWidth="9" defaultRowHeight="14.4" x14ac:dyDescent="0.2"/>
  <cols>
    <col min="1" max="1" width="4.88671875" style="315" customWidth="1"/>
    <col min="2" max="3" width="2.44140625" style="315" hidden="1" customWidth="1"/>
    <col min="4" max="4" width="7.33203125" style="315" hidden="1" customWidth="1"/>
    <col min="5" max="5" width="15.109375" style="315" customWidth="1"/>
    <col min="6" max="6" width="8" style="317" customWidth="1"/>
    <col min="7" max="7" width="4.6640625" style="315" customWidth="1"/>
    <col min="8" max="8" width="2.44140625" style="317" hidden="1" customWidth="1"/>
    <col min="9" max="9" width="4.77734375" style="315" customWidth="1"/>
    <col min="10" max="10" width="5" style="315" customWidth="1"/>
    <col min="11" max="11" width="6.33203125" style="315" customWidth="1"/>
    <col min="12" max="12" width="8.109375" style="343" customWidth="1"/>
    <col min="13" max="13" width="1.44140625" style="315" customWidth="1"/>
    <col min="14" max="14" width="6.44140625" style="343" customWidth="1"/>
    <col min="15" max="15" width="6.6640625" style="315" hidden="1" customWidth="1"/>
    <col min="16" max="16" width="17.109375" style="315" customWidth="1"/>
    <col min="17" max="17" width="11.77734375" style="315" customWidth="1"/>
    <col min="18" max="18" width="11.109375" style="315" customWidth="1"/>
    <col min="19" max="19" width="12.44140625" style="315" customWidth="1"/>
    <col min="20" max="20" width="8.33203125" style="315" customWidth="1"/>
    <col min="21" max="21" width="11.77734375" style="315" customWidth="1"/>
    <col min="22" max="23" width="4.44140625" style="315" customWidth="1"/>
    <col min="24" max="24" width="7.6640625" style="315" customWidth="1"/>
    <col min="25" max="25" width="10.44140625" style="315" customWidth="1"/>
    <col min="26" max="26" width="15.6640625" style="315" customWidth="1"/>
    <col min="27" max="27" width="9.77734375" style="315" customWidth="1"/>
    <col min="28" max="28" width="8.109375" style="315" customWidth="1"/>
    <col min="29" max="29" width="15.6640625" style="315" customWidth="1"/>
    <col min="30" max="30" width="13.21875" style="315" customWidth="1"/>
    <col min="31" max="31" width="6.109375" style="315" customWidth="1"/>
    <col min="32" max="32" width="6" style="315" hidden="1" customWidth="1"/>
    <col min="33" max="33" width="11.44140625" style="315" customWidth="1"/>
    <col min="34" max="34" width="11.109375" style="315" customWidth="1"/>
    <col min="35" max="37" width="4" style="315" hidden="1" customWidth="1"/>
    <col min="38" max="38" width="8.77734375" customWidth="1"/>
    <col min="39" max="16384" width="9" style="315"/>
  </cols>
  <sheetData>
    <row r="1" spans="1:38" x14ac:dyDescent="0.2">
      <c r="A1" s="386" t="s">
        <v>1621</v>
      </c>
      <c r="B1" s="387"/>
      <c r="C1" s="387"/>
      <c r="D1" s="387"/>
      <c r="E1" s="387"/>
      <c r="F1" s="388"/>
      <c r="G1" s="387"/>
      <c r="H1" s="388"/>
      <c r="I1" s="387"/>
      <c r="J1" s="387"/>
      <c r="K1" s="387"/>
      <c r="L1" s="389" t="s">
        <v>576</v>
      </c>
      <c r="M1" s="390"/>
      <c r="N1" s="390"/>
      <c r="O1" s="387"/>
      <c r="P1" s="387"/>
      <c r="Q1" s="387"/>
      <c r="R1" s="387"/>
      <c r="S1" s="387"/>
      <c r="T1" s="387"/>
      <c r="U1" s="387"/>
      <c r="V1" s="387"/>
      <c r="W1" s="387"/>
      <c r="X1" s="387"/>
      <c r="Y1" s="387"/>
      <c r="Z1" s="387"/>
      <c r="AA1" s="387"/>
      <c r="AB1" s="387"/>
      <c r="AC1" s="387"/>
      <c r="AD1" s="387"/>
      <c r="AE1" s="387"/>
      <c r="AF1" s="387"/>
      <c r="AG1" s="387"/>
      <c r="AH1" s="387"/>
      <c r="AI1" s="387"/>
      <c r="AJ1" s="387"/>
      <c r="AK1" s="387"/>
      <c r="AL1" s="394"/>
    </row>
    <row r="2" spans="1:38" s="316" customFormat="1" x14ac:dyDescent="0.2">
      <c r="F2" s="317"/>
      <c r="H2" s="317"/>
      <c r="J2" s="318" t="s">
        <v>778</v>
      </c>
      <c r="L2" s="319"/>
      <c r="N2" s="319"/>
      <c r="X2" s="316" t="s">
        <v>575</v>
      </c>
    </row>
    <row r="3" spans="1:38" s="316" customFormat="1" ht="22.5" customHeight="1" x14ac:dyDescent="0.2">
      <c r="A3" s="320" t="s">
        <v>577</v>
      </c>
      <c r="F3" s="317"/>
      <c r="H3" s="317"/>
      <c r="J3" s="321" t="s">
        <v>673</v>
      </c>
      <c r="K3" s="322" t="s">
        <v>574</v>
      </c>
      <c r="L3" s="319" t="s">
        <v>599</v>
      </c>
      <c r="M3" s="323" t="s">
        <v>698</v>
      </c>
      <c r="N3" s="319"/>
      <c r="Q3" s="316" t="s">
        <v>573</v>
      </c>
      <c r="R3" s="316" t="s">
        <v>1144</v>
      </c>
      <c r="S3" s="322" t="s">
        <v>1598</v>
      </c>
      <c r="T3" s="315" t="s">
        <v>1594</v>
      </c>
      <c r="U3" s="316" t="s">
        <v>1145</v>
      </c>
      <c r="X3" s="316" t="s">
        <v>582</v>
      </c>
      <c r="Y3" s="324" t="s">
        <v>583</v>
      </c>
      <c r="AB3" s="316" t="s">
        <v>609</v>
      </c>
      <c r="AD3" s="315"/>
    </row>
    <row r="4" spans="1:38" s="316" customFormat="1" ht="15" thickBot="1" x14ac:dyDescent="0.25">
      <c r="F4" s="317"/>
      <c r="H4" s="317"/>
      <c r="J4" s="321" t="s">
        <v>1875</v>
      </c>
      <c r="K4" s="316" t="s">
        <v>572</v>
      </c>
      <c r="L4" s="319" t="s">
        <v>600</v>
      </c>
      <c r="N4" s="319" t="s">
        <v>572</v>
      </c>
      <c r="Q4" s="316" t="s">
        <v>572</v>
      </c>
      <c r="R4" s="316" t="s">
        <v>572</v>
      </c>
      <c r="S4" s="316" t="s">
        <v>572</v>
      </c>
      <c r="T4" s="316" t="s">
        <v>699</v>
      </c>
      <c r="U4" s="316" t="s">
        <v>699</v>
      </c>
      <c r="X4" s="316" t="s">
        <v>572</v>
      </c>
      <c r="Y4" s="316" t="s">
        <v>572</v>
      </c>
      <c r="AB4" s="316" t="s">
        <v>572</v>
      </c>
    </row>
    <row r="5" spans="1:38" ht="24.75" customHeight="1" thickBot="1" x14ac:dyDescent="0.25">
      <c r="A5" s="57" t="s">
        <v>1619</v>
      </c>
      <c r="B5" s="325" t="s">
        <v>593</v>
      </c>
      <c r="C5" s="325" t="s">
        <v>594</v>
      </c>
      <c r="D5" s="59" t="s">
        <v>586</v>
      </c>
      <c r="E5" s="59" t="s">
        <v>1623</v>
      </c>
      <c r="F5" s="252" t="s">
        <v>672</v>
      </c>
      <c r="G5" s="61" t="s">
        <v>565</v>
      </c>
      <c r="H5" s="63" t="s">
        <v>1605</v>
      </c>
      <c r="I5" s="288" t="s">
        <v>1617</v>
      </c>
      <c r="J5" s="60" t="s">
        <v>584</v>
      </c>
      <c r="K5" s="66" t="s">
        <v>1872</v>
      </c>
      <c r="L5" s="156" t="s">
        <v>696</v>
      </c>
      <c r="M5" s="59" t="str">
        <f>IF(N5="","","-")</f>
        <v>-</v>
      </c>
      <c r="N5" s="163" t="s">
        <v>697</v>
      </c>
      <c r="O5" s="326" t="s">
        <v>661</v>
      </c>
      <c r="P5" s="62" t="s">
        <v>1610</v>
      </c>
      <c r="Q5" s="62" t="s">
        <v>567</v>
      </c>
      <c r="R5" s="185" t="s">
        <v>1146</v>
      </c>
      <c r="S5" s="185" t="s">
        <v>1147</v>
      </c>
      <c r="T5" s="185" t="s">
        <v>1596</v>
      </c>
      <c r="U5" s="186" t="s">
        <v>1143</v>
      </c>
      <c r="V5" s="62" t="s">
        <v>563</v>
      </c>
      <c r="W5" s="62" t="s">
        <v>564</v>
      </c>
      <c r="X5" s="62" t="s">
        <v>1618</v>
      </c>
      <c r="Y5" s="58" t="s">
        <v>578</v>
      </c>
      <c r="Z5" s="64" t="s">
        <v>631</v>
      </c>
      <c r="AA5" s="65" t="s">
        <v>35</v>
      </c>
      <c r="AB5" s="66" t="s">
        <v>570</v>
      </c>
      <c r="AC5" s="67" t="s">
        <v>571</v>
      </c>
      <c r="AD5" s="245" t="s">
        <v>1595</v>
      </c>
      <c r="AE5" s="245" t="s">
        <v>1597</v>
      </c>
      <c r="AF5" s="63" t="s">
        <v>663</v>
      </c>
      <c r="AG5" s="63" t="s">
        <v>555</v>
      </c>
      <c r="AH5" s="63" t="s">
        <v>568</v>
      </c>
      <c r="AI5" s="326" t="s">
        <v>664</v>
      </c>
      <c r="AJ5" s="326" t="s">
        <v>665</v>
      </c>
      <c r="AK5" s="292" t="s">
        <v>666</v>
      </c>
    </row>
    <row r="6" spans="1:38" ht="18" customHeight="1" thickTop="1" x14ac:dyDescent="0.2">
      <c r="A6" s="54">
        <v>1</v>
      </c>
      <c r="B6" s="327"/>
      <c r="C6" s="327"/>
      <c r="D6" s="55" t="str">
        <f>IF(I6="","",VLOOKUP(I6,参照ﾃｰﾌﾞﾙ!$A$5:$F$595,3,FALSE))</f>
        <v/>
      </c>
      <c r="E6" s="55" t="str">
        <f>IF(I6="","",VLOOKUP(I6,参照ﾃｰﾌﾞﾙ!$A$5:$F$595,5,FALSE))</f>
        <v/>
      </c>
      <c r="F6" s="158" t="str">
        <f>IF(J6="","",VLOOKUP(J6,参照ﾃｰﾌﾞﾙ!$H$5:$I$64,2))</f>
        <v/>
      </c>
      <c r="G6" s="103" t="str">
        <f>IF(K6="","",VLOOKUP(K6,参照ﾃｰﾌﾞﾙ!$W$6:$Y$7,2,FALSE))</f>
        <v/>
      </c>
      <c r="H6" s="328"/>
      <c r="I6" s="289"/>
      <c r="J6" s="190"/>
      <c r="K6" s="193"/>
      <c r="L6" s="196"/>
      <c r="M6" s="344" t="str">
        <f t="shared" ref="M6:M69" si="0">IF(N6="","","-")</f>
        <v/>
      </c>
      <c r="N6" s="197"/>
      <c r="O6" s="285"/>
      <c r="P6" s="198"/>
      <c r="Q6" s="198"/>
      <c r="R6" s="198"/>
      <c r="S6" s="198"/>
      <c r="T6" s="198"/>
      <c r="U6" s="276"/>
      <c r="V6" s="198"/>
      <c r="W6" s="198"/>
      <c r="X6" s="198"/>
      <c r="Y6" s="187"/>
      <c r="Z6" s="205"/>
      <c r="AA6" s="206"/>
      <c r="AB6" s="193"/>
      <c r="AC6" s="207"/>
      <c r="AD6" s="56" t="str">
        <f>$R6&amp;" "&amp;$S6</f>
        <v xml:space="preserve"> </v>
      </c>
      <c r="AE6" s="56" t="str">
        <f>IF($T6="","JPN",VLOOKUP($T6,参照ﾃｰﾌﾞﾙ!$P$5:$R$223,3,FALSE))</f>
        <v>JPN</v>
      </c>
      <c r="AF6" s="56"/>
      <c r="AG6" s="56" t="str">
        <f>IF($I6="","",基本データ!$C$13)</f>
        <v/>
      </c>
      <c r="AH6" s="56" t="str">
        <f>IF($I6="","",基本データ!$C$14)</f>
        <v/>
      </c>
      <c r="AI6" s="329"/>
      <c r="AJ6" s="329"/>
      <c r="AK6" s="330"/>
    </row>
    <row r="7" spans="1:38" ht="18" customHeight="1" x14ac:dyDescent="0.2">
      <c r="A7" s="53">
        <v>2</v>
      </c>
      <c r="B7" s="331"/>
      <c r="C7" s="331"/>
      <c r="D7" s="39" t="str">
        <f>IF(I7="","",VLOOKUP(I7,参照ﾃｰﾌﾞﾙ!$A$5:$F$595,3,FALSE))</f>
        <v/>
      </c>
      <c r="E7" s="39" t="str">
        <f>IF(I7="","",VLOOKUP(I7,参照ﾃｰﾌﾞﾙ!$A$5:$F$595,5,FALSE))</f>
        <v/>
      </c>
      <c r="F7" s="159" t="str">
        <f>IF(J7="","",VLOOKUP(J7,参照ﾃｰﾌﾞﾙ!$H$5:$I$64,2))</f>
        <v/>
      </c>
      <c r="G7" s="51" t="str">
        <f>IF(K7="","",VLOOKUP(K7,参照ﾃｰﾌﾞﾙ!$W$6:$Y$7,2,FALSE))</f>
        <v/>
      </c>
      <c r="H7" s="332"/>
      <c r="I7" s="290"/>
      <c r="J7" s="191"/>
      <c r="K7" s="194"/>
      <c r="L7" s="199"/>
      <c r="M7" s="345" t="str">
        <f t="shared" si="0"/>
        <v/>
      </c>
      <c r="N7" s="200"/>
      <c r="O7" s="286"/>
      <c r="P7" s="198"/>
      <c r="Q7" s="198"/>
      <c r="R7" s="198"/>
      <c r="S7" s="198"/>
      <c r="T7" s="201"/>
      <c r="U7" s="274"/>
      <c r="V7" s="201"/>
      <c r="W7" s="201"/>
      <c r="X7" s="201"/>
      <c r="Y7" s="188"/>
      <c r="Z7" s="208"/>
      <c r="AA7" s="209"/>
      <c r="AB7" s="194"/>
      <c r="AC7" s="210"/>
      <c r="AD7" s="56" t="str">
        <f t="shared" ref="AD7:AD70" si="1">$R7&amp;" "&amp;$S7</f>
        <v xml:space="preserve"> </v>
      </c>
      <c r="AE7" s="52" t="str">
        <f>IF($T7="","JPN",VLOOKUP($T7,参照ﾃｰﾌﾞﾙ!$P$5:$R$223,3,FALSE))</f>
        <v>JPN</v>
      </c>
      <c r="AF7" s="52"/>
      <c r="AG7" s="52" t="str">
        <f>IF($I7="","",基本データ!$C$13)</f>
        <v/>
      </c>
      <c r="AH7" s="52" t="str">
        <f>IF($I7="","",基本データ!$C$14)</f>
        <v/>
      </c>
      <c r="AI7" s="333"/>
      <c r="AJ7" s="333"/>
      <c r="AK7" s="334"/>
    </row>
    <row r="8" spans="1:38" ht="18" customHeight="1" x14ac:dyDescent="0.2">
      <c r="A8" s="53">
        <v>3</v>
      </c>
      <c r="B8" s="331"/>
      <c r="C8" s="331"/>
      <c r="D8" s="39" t="str">
        <f>IF(I8="","",VLOOKUP(I8,参照ﾃｰﾌﾞﾙ!$A$5:$F$595,3,FALSE))</f>
        <v/>
      </c>
      <c r="E8" s="39" t="str">
        <f>IF(I8="","",VLOOKUP(I8,参照ﾃｰﾌﾞﾙ!$A$5:$F$595,5,FALSE))</f>
        <v/>
      </c>
      <c r="F8" s="159" t="str">
        <f>IF(J8="","",VLOOKUP(J8,参照ﾃｰﾌﾞﾙ!$H$5:$I$64,2))</f>
        <v/>
      </c>
      <c r="G8" s="51" t="str">
        <f>IF(K8="","",VLOOKUP(K8,参照ﾃｰﾌﾞﾙ!$W$6:$Y$7,2,FALSE))</f>
        <v/>
      </c>
      <c r="H8" s="332"/>
      <c r="I8" s="290"/>
      <c r="J8" s="191"/>
      <c r="K8" s="194"/>
      <c r="L8" s="199"/>
      <c r="M8" s="345" t="str">
        <f t="shared" si="0"/>
        <v/>
      </c>
      <c r="N8" s="200"/>
      <c r="O8" s="286"/>
      <c r="P8" s="198"/>
      <c r="Q8" s="198"/>
      <c r="R8" s="198"/>
      <c r="S8" s="198"/>
      <c r="T8" s="201"/>
      <c r="U8" s="274"/>
      <c r="V8" s="201"/>
      <c r="W8" s="201"/>
      <c r="X8" s="201"/>
      <c r="Y8" s="188"/>
      <c r="Z8" s="208"/>
      <c r="AA8" s="209"/>
      <c r="AB8" s="194"/>
      <c r="AC8" s="210"/>
      <c r="AD8" s="56" t="str">
        <f t="shared" si="1"/>
        <v xml:space="preserve"> </v>
      </c>
      <c r="AE8" s="52" t="str">
        <f>IF($T8="","JPN",VLOOKUP($T8,参照ﾃｰﾌﾞﾙ!$P$5:$R$223,3,FALSE))</f>
        <v>JPN</v>
      </c>
      <c r="AF8" s="52"/>
      <c r="AG8" s="52" t="str">
        <f>IF($I8="","",基本データ!$C$13)</f>
        <v/>
      </c>
      <c r="AH8" s="52" t="str">
        <f>IF($I8="","",基本データ!$C$14)</f>
        <v/>
      </c>
      <c r="AI8" s="333"/>
      <c r="AJ8" s="333"/>
      <c r="AK8" s="334"/>
    </row>
    <row r="9" spans="1:38" ht="18" customHeight="1" x14ac:dyDescent="0.2">
      <c r="A9" s="53">
        <v>4</v>
      </c>
      <c r="B9" s="331"/>
      <c r="C9" s="331"/>
      <c r="D9" s="39" t="str">
        <f>IF(I9="","",VLOOKUP(I9,参照ﾃｰﾌﾞﾙ!$A$5:$F$595,3,FALSE))</f>
        <v/>
      </c>
      <c r="E9" s="39" t="str">
        <f>IF(I9="","",VLOOKUP(I9,参照ﾃｰﾌﾞﾙ!$A$5:$F$595,5,FALSE))</f>
        <v/>
      </c>
      <c r="F9" s="159" t="str">
        <f>IF(J9="","",VLOOKUP(J9,参照ﾃｰﾌﾞﾙ!$H$5:$I$64,2))</f>
        <v/>
      </c>
      <c r="G9" s="51" t="str">
        <f>IF(K9="","",VLOOKUP(K9,参照ﾃｰﾌﾞﾙ!$W$6:$Y$7,2,FALSE))</f>
        <v/>
      </c>
      <c r="H9" s="332"/>
      <c r="I9" s="290"/>
      <c r="J9" s="191"/>
      <c r="K9" s="194"/>
      <c r="L9" s="199"/>
      <c r="M9" s="345" t="str">
        <f t="shared" si="0"/>
        <v/>
      </c>
      <c r="N9" s="200"/>
      <c r="O9" s="286"/>
      <c r="P9" s="198"/>
      <c r="Q9" s="198"/>
      <c r="R9" s="198"/>
      <c r="S9" s="198"/>
      <c r="T9" s="201"/>
      <c r="U9" s="274"/>
      <c r="V9" s="201"/>
      <c r="W9" s="201"/>
      <c r="X9" s="201"/>
      <c r="Y9" s="188"/>
      <c r="Z9" s="208"/>
      <c r="AA9" s="209"/>
      <c r="AB9" s="194"/>
      <c r="AC9" s="210"/>
      <c r="AD9" s="56" t="str">
        <f t="shared" si="1"/>
        <v xml:space="preserve"> </v>
      </c>
      <c r="AE9" s="52" t="str">
        <f>IF($T9="","JPN",VLOOKUP($T9,参照ﾃｰﾌﾞﾙ!$P$5:$R$223,3,FALSE))</f>
        <v>JPN</v>
      </c>
      <c r="AF9" s="52"/>
      <c r="AG9" s="52" t="str">
        <f>IF($I9="","",基本データ!$C$13)</f>
        <v/>
      </c>
      <c r="AH9" s="52" t="str">
        <f>IF($I9="","",基本データ!$C$14)</f>
        <v/>
      </c>
      <c r="AI9" s="333"/>
      <c r="AJ9" s="333"/>
      <c r="AK9" s="334"/>
    </row>
    <row r="10" spans="1:38" ht="18" customHeight="1" x14ac:dyDescent="0.2">
      <c r="A10" s="53">
        <v>5</v>
      </c>
      <c r="B10" s="331"/>
      <c r="C10" s="331"/>
      <c r="D10" s="39" t="str">
        <f>IF(I10="","",VLOOKUP(I10,参照ﾃｰﾌﾞﾙ!$A$5:$F$595,3,FALSE))</f>
        <v/>
      </c>
      <c r="E10" s="39" t="str">
        <f>IF(I10="","",VLOOKUP(I10,参照ﾃｰﾌﾞﾙ!$A$5:$F$595,5,FALSE))</f>
        <v/>
      </c>
      <c r="F10" s="159" t="str">
        <f>IF(J10="","",VLOOKUP(J10,参照ﾃｰﾌﾞﾙ!$H$5:$I$64,2))</f>
        <v/>
      </c>
      <c r="G10" s="51" t="str">
        <f>IF(K10="","",VLOOKUP(K10,参照ﾃｰﾌﾞﾙ!$W$6:$Y$7,2,FALSE))</f>
        <v/>
      </c>
      <c r="H10" s="332"/>
      <c r="I10" s="290"/>
      <c r="J10" s="191"/>
      <c r="K10" s="194"/>
      <c r="L10" s="199"/>
      <c r="M10" s="345" t="str">
        <f t="shared" si="0"/>
        <v/>
      </c>
      <c r="N10" s="200"/>
      <c r="O10" s="286"/>
      <c r="P10" s="198"/>
      <c r="Q10" s="198"/>
      <c r="R10" s="198"/>
      <c r="S10" s="198"/>
      <c r="T10" s="201"/>
      <c r="U10" s="274"/>
      <c r="V10" s="201"/>
      <c r="W10" s="201"/>
      <c r="X10" s="201"/>
      <c r="Y10" s="188"/>
      <c r="Z10" s="208"/>
      <c r="AA10" s="209"/>
      <c r="AB10" s="194"/>
      <c r="AC10" s="210"/>
      <c r="AD10" s="56" t="str">
        <f t="shared" si="1"/>
        <v xml:space="preserve"> </v>
      </c>
      <c r="AE10" s="52" t="str">
        <f>IF($T10="","JPN",VLOOKUP($T10,参照ﾃｰﾌﾞﾙ!$P$5:$R$223,3,FALSE))</f>
        <v>JPN</v>
      </c>
      <c r="AF10" s="52"/>
      <c r="AG10" s="52" t="str">
        <f>IF($I10="","",基本データ!$C$13)</f>
        <v/>
      </c>
      <c r="AH10" s="52" t="str">
        <f>IF($I10="","",基本データ!$C$14)</f>
        <v/>
      </c>
      <c r="AI10" s="333"/>
      <c r="AJ10" s="333"/>
      <c r="AK10" s="334"/>
    </row>
    <row r="11" spans="1:38" ht="18" customHeight="1" x14ac:dyDescent="0.2">
      <c r="A11" s="53">
        <v>6</v>
      </c>
      <c r="B11" s="331"/>
      <c r="C11" s="331"/>
      <c r="D11" s="39" t="str">
        <f>IF(I11="","",VLOOKUP(I11,参照ﾃｰﾌﾞﾙ!$A$5:$F$595,3,FALSE))</f>
        <v/>
      </c>
      <c r="E11" s="39" t="str">
        <f>IF(I11="","",VLOOKUP(I11,参照ﾃｰﾌﾞﾙ!$A$5:$F$595,5,FALSE))</f>
        <v/>
      </c>
      <c r="F11" s="159" t="str">
        <f>IF(J11="","",VLOOKUP(J11,参照ﾃｰﾌﾞﾙ!$H$5:$I$64,2))</f>
        <v/>
      </c>
      <c r="G11" s="51" t="str">
        <f>IF(K11="","",VLOOKUP(K11,参照ﾃｰﾌﾞﾙ!$W$6:$Y$7,2,FALSE))</f>
        <v/>
      </c>
      <c r="H11" s="332"/>
      <c r="I11" s="290"/>
      <c r="J11" s="191"/>
      <c r="K11" s="194"/>
      <c r="L11" s="199"/>
      <c r="M11" s="345" t="str">
        <f t="shared" si="0"/>
        <v/>
      </c>
      <c r="N11" s="200"/>
      <c r="O11" s="286"/>
      <c r="P11" s="198"/>
      <c r="Q11" s="198"/>
      <c r="R11" s="198"/>
      <c r="S11" s="198"/>
      <c r="T11" s="201"/>
      <c r="U11" s="274"/>
      <c r="V11" s="201"/>
      <c r="W11" s="201"/>
      <c r="X11" s="201"/>
      <c r="Y11" s="188"/>
      <c r="Z11" s="208"/>
      <c r="AA11" s="209"/>
      <c r="AB11" s="194"/>
      <c r="AC11" s="210"/>
      <c r="AD11" s="56" t="str">
        <f t="shared" si="1"/>
        <v xml:space="preserve"> </v>
      </c>
      <c r="AE11" s="52" t="str">
        <f>IF($T11="","JPN",VLOOKUP($T11,参照ﾃｰﾌﾞﾙ!$P$5:$R$223,3,FALSE))</f>
        <v>JPN</v>
      </c>
      <c r="AF11" s="52"/>
      <c r="AG11" s="52" t="str">
        <f>IF($I11="","",基本データ!$C$13)</f>
        <v/>
      </c>
      <c r="AH11" s="52" t="str">
        <f>IF($I11="","",基本データ!$C$14)</f>
        <v/>
      </c>
      <c r="AI11" s="333"/>
      <c r="AJ11" s="333"/>
      <c r="AK11" s="334"/>
    </row>
    <row r="12" spans="1:38" ht="18" customHeight="1" x14ac:dyDescent="0.2">
      <c r="A12" s="53">
        <v>7</v>
      </c>
      <c r="B12" s="331"/>
      <c r="C12" s="331"/>
      <c r="D12" s="39" t="str">
        <f>IF(I12="","",VLOOKUP(I12,参照ﾃｰﾌﾞﾙ!$A$5:$F$595,3,FALSE))</f>
        <v/>
      </c>
      <c r="E12" s="39" t="str">
        <f>IF(I12="","",VLOOKUP(I12,参照ﾃｰﾌﾞﾙ!$A$5:$F$595,5,FALSE))</f>
        <v/>
      </c>
      <c r="F12" s="159" t="str">
        <f>IF(J12="","",VLOOKUP(J12,参照ﾃｰﾌﾞﾙ!$H$5:$I$64,2))</f>
        <v/>
      </c>
      <c r="G12" s="51" t="str">
        <f>IF(K12="","",VLOOKUP(K12,参照ﾃｰﾌﾞﾙ!$W$6:$Y$7,2,FALSE))</f>
        <v/>
      </c>
      <c r="H12" s="332"/>
      <c r="I12" s="290"/>
      <c r="J12" s="191"/>
      <c r="K12" s="194"/>
      <c r="L12" s="199"/>
      <c r="M12" s="345" t="str">
        <f t="shared" si="0"/>
        <v/>
      </c>
      <c r="N12" s="200"/>
      <c r="O12" s="286"/>
      <c r="P12" s="198"/>
      <c r="Q12" s="198"/>
      <c r="R12" s="198"/>
      <c r="S12" s="198"/>
      <c r="T12" s="201"/>
      <c r="U12" s="274"/>
      <c r="V12" s="201"/>
      <c r="W12" s="201"/>
      <c r="X12" s="201"/>
      <c r="Y12" s="188"/>
      <c r="Z12" s="208"/>
      <c r="AA12" s="209"/>
      <c r="AB12" s="194"/>
      <c r="AC12" s="210"/>
      <c r="AD12" s="56" t="str">
        <f t="shared" si="1"/>
        <v xml:space="preserve"> </v>
      </c>
      <c r="AE12" s="52" t="str">
        <f>IF($T12="","JPN",VLOOKUP($T12,参照ﾃｰﾌﾞﾙ!$P$5:$R$223,3,FALSE))</f>
        <v>JPN</v>
      </c>
      <c r="AF12" s="52"/>
      <c r="AG12" s="52" t="str">
        <f>IF($I12="","",基本データ!$C$13)</f>
        <v/>
      </c>
      <c r="AH12" s="52" t="str">
        <f>IF($I12="","",基本データ!$C$14)</f>
        <v/>
      </c>
      <c r="AI12" s="333"/>
      <c r="AJ12" s="333"/>
      <c r="AK12" s="334"/>
    </row>
    <row r="13" spans="1:38" ht="18" customHeight="1" x14ac:dyDescent="0.2">
      <c r="A13" s="53">
        <v>8</v>
      </c>
      <c r="B13" s="331"/>
      <c r="C13" s="331"/>
      <c r="D13" s="39" t="str">
        <f>IF(I13="","",VLOOKUP(I13,参照ﾃｰﾌﾞﾙ!$A$5:$F$595,3,FALSE))</f>
        <v/>
      </c>
      <c r="E13" s="39" t="str">
        <f>IF(I13="","",VLOOKUP(I13,参照ﾃｰﾌﾞﾙ!$A$5:$F$595,5,FALSE))</f>
        <v/>
      </c>
      <c r="F13" s="159" t="str">
        <f>IF(J13="","",VLOOKUP(J13,参照ﾃｰﾌﾞﾙ!$H$5:$I$64,2))</f>
        <v/>
      </c>
      <c r="G13" s="51" t="str">
        <f>IF(K13="","",VLOOKUP(K13,参照ﾃｰﾌﾞﾙ!$W$6:$Y$7,2,FALSE))</f>
        <v/>
      </c>
      <c r="H13" s="332"/>
      <c r="I13" s="290"/>
      <c r="J13" s="191"/>
      <c r="K13" s="194"/>
      <c r="L13" s="199"/>
      <c r="M13" s="345" t="str">
        <f t="shared" si="0"/>
        <v/>
      </c>
      <c r="N13" s="200"/>
      <c r="O13" s="286"/>
      <c r="P13" s="198"/>
      <c r="Q13" s="198"/>
      <c r="R13" s="198"/>
      <c r="S13" s="198"/>
      <c r="T13" s="201"/>
      <c r="U13" s="274"/>
      <c r="V13" s="201"/>
      <c r="W13" s="201"/>
      <c r="X13" s="201"/>
      <c r="Y13" s="188"/>
      <c r="Z13" s="208"/>
      <c r="AA13" s="209"/>
      <c r="AB13" s="194"/>
      <c r="AC13" s="210"/>
      <c r="AD13" s="56" t="str">
        <f t="shared" si="1"/>
        <v xml:space="preserve"> </v>
      </c>
      <c r="AE13" s="52" t="str">
        <f>IF($T13="","JPN",VLOOKUP($T13,参照ﾃｰﾌﾞﾙ!$P$5:$R$223,3,FALSE))</f>
        <v>JPN</v>
      </c>
      <c r="AF13" s="52"/>
      <c r="AG13" s="52" t="str">
        <f>IF($I13="","",基本データ!$C$13)</f>
        <v/>
      </c>
      <c r="AH13" s="52" t="str">
        <f>IF($I13="","",基本データ!$C$14)</f>
        <v/>
      </c>
      <c r="AI13" s="333"/>
      <c r="AJ13" s="333"/>
      <c r="AK13" s="334"/>
    </row>
    <row r="14" spans="1:38" ht="18" customHeight="1" x14ac:dyDescent="0.2">
      <c r="A14" s="53">
        <v>9</v>
      </c>
      <c r="B14" s="331"/>
      <c r="C14" s="331"/>
      <c r="D14" s="39" t="str">
        <f>IF(I14="","",VLOOKUP(I14,参照ﾃｰﾌﾞﾙ!$A$5:$F$595,3,FALSE))</f>
        <v/>
      </c>
      <c r="E14" s="39" t="str">
        <f>IF(I14="","",VLOOKUP(I14,参照ﾃｰﾌﾞﾙ!$A$5:$F$595,5,FALSE))</f>
        <v/>
      </c>
      <c r="F14" s="159" t="str">
        <f>IF(J14="","",VLOOKUP(J14,参照ﾃｰﾌﾞﾙ!$H$5:$I$64,2))</f>
        <v/>
      </c>
      <c r="G14" s="51" t="str">
        <f>IF(K14="","",VLOOKUP(K14,参照ﾃｰﾌﾞﾙ!$W$6:$Y$7,2,FALSE))</f>
        <v/>
      </c>
      <c r="H14" s="332"/>
      <c r="I14" s="290"/>
      <c r="J14" s="191"/>
      <c r="K14" s="194"/>
      <c r="L14" s="199"/>
      <c r="M14" s="345" t="str">
        <f t="shared" si="0"/>
        <v/>
      </c>
      <c r="N14" s="200"/>
      <c r="O14" s="286"/>
      <c r="P14" s="198"/>
      <c r="Q14" s="198"/>
      <c r="R14" s="198"/>
      <c r="S14" s="198"/>
      <c r="T14" s="201"/>
      <c r="U14" s="274"/>
      <c r="V14" s="201"/>
      <c r="W14" s="201"/>
      <c r="X14" s="201"/>
      <c r="Y14" s="188"/>
      <c r="Z14" s="208"/>
      <c r="AA14" s="209"/>
      <c r="AB14" s="194"/>
      <c r="AC14" s="210"/>
      <c r="AD14" s="56" t="str">
        <f t="shared" si="1"/>
        <v xml:space="preserve"> </v>
      </c>
      <c r="AE14" s="52" t="str">
        <f>IF($T14="","JPN",VLOOKUP($T14,参照ﾃｰﾌﾞﾙ!$P$5:$R$223,3,FALSE))</f>
        <v>JPN</v>
      </c>
      <c r="AF14" s="52"/>
      <c r="AG14" s="52" t="str">
        <f>IF($I14="","",基本データ!$C$13)</f>
        <v/>
      </c>
      <c r="AH14" s="52" t="str">
        <f>IF($I14="","",基本データ!$C$14)</f>
        <v/>
      </c>
      <c r="AI14" s="333"/>
      <c r="AJ14" s="333"/>
      <c r="AK14" s="334"/>
    </row>
    <row r="15" spans="1:38" ht="18" customHeight="1" x14ac:dyDescent="0.2">
      <c r="A15" s="53">
        <v>10</v>
      </c>
      <c r="B15" s="331"/>
      <c r="C15" s="331"/>
      <c r="D15" s="39" t="str">
        <f>IF(I15="","",VLOOKUP(I15,参照ﾃｰﾌﾞﾙ!$A$5:$F$595,3,FALSE))</f>
        <v/>
      </c>
      <c r="E15" s="39" t="str">
        <f>IF(I15="","",VLOOKUP(I15,参照ﾃｰﾌﾞﾙ!$A$5:$F$595,5,FALSE))</f>
        <v/>
      </c>
      <c r="F15" s="159" t="str">
        <f>IF(J15="","",VLOOKUP(J15,参照ﾃｰﾌﾞﾙ!$H$5:$I$64,2))</f>
        <v/>
      </c>
      <c r="G15" s="51" t="str">
        <f>IF(K15="","",VLOOKUP(K15,参照ﾃｰﾌﾞﾙ!$W$6:$Y$7,2,FALSE))</f>
        <v/>
      </c>
      <c r="H15" s="332"/>
      <c r="I15" s="290"/>
      <c r="J15" s="191"/>
      <c r="K15" s="194"/>
      <c r="L15" s="199"/>
      <c r="M15" s="345" t="str">
        <f t="shared" si="0"/>
        <v/>
      </c>
      <c r="N15" s="200"/>
      <c r="O15" s="286"/>
      <c r="P15" s="198"/>
      <c r="Q15" s="198"/>
      <c r="R15" s="198"/>
      <c r="S15" s="198"/>
      <c r="T15" s="201"/>
      <c r="U15" s="274"/>
      <c r="V15" s="201"/>
      <c r="W15" s="201"/>
      <c r="X15" s="201"/>
      <c r="Y15" s="188"/>
      <c r="Z15" s="208"/>
      <c r="AA15" s="209"/>
      <c r="AB15" s="194"/>
      <c r="AC15" s="210"/>
      <c r="AD15" s="56" t="str">
        <f t="shared" si="1"/>
        <v xml:space="preserve"> </v>
      </c>
      <c r="AE15" s="52" t="str">
        <f>IF($T15="","JPN",VLOOKUP($T15,参照ﾃｰﾌﾞﾙ!$P$5:$R$223,3,FALSE))</f>
        <v>JPN</v>
      </c>
      <c r="AF15" s="52"/>
      <c r="AG15" s="52" t="str">
        <f>IF($I15="","",基本データ!$C$13)</f>
        <v/>
      </c>
      <c r="AH15" s="52" t="str">
        <f>IF($I15="","",基本データ!$C$14)</f>
        <v/>
      </c>
      <c r="AI15" s="333"/>
      <c r="AJ15" s="333"/>
      <c r="AK15" s="334"/>
    </row>
    <row r="16" spans="1:38" ht="18" customHeight="1" x14ac:dyDescent="0.2">
      <c r="A16" s="53">
        <v>11</v>
      </c>
      <c r="B16" s="331"/>
      <c r="C16" s="331"/>
      <c r="D16" s="39" t="str">
        <f>IF(I16="","",VLOOKUP(I16,参照ﾃｰﾌﾞﾙ!$A$5:$F$595,3,FALSE))</f>
        <v/>
      </c>
      <c r="E16" s="39" t="str">
        <f>IF(I16="","",VLOOKUP(I16,参照ﾃｰﾌﾞﾙ!$A$5:$F$595,5,FALSE))</f>
        <v/>
      </c>
      <c r="F16" s="159" t="str">
        <f>IF(J16="","",VLOOKUP(J16,参照ﾃｰﾌﾞﾙ!$H$5:$I$64,2))</f>
        <v/>
      </c>
      <c r="G16" s="51" t="str">
        <f>IF(K16="","",VLOOKUP(K16,参照ﾃｰﾌﾞﾙ!$W$6:$Y$7,2,FALSE))</f>
        <v/>
      </c>
      <c r="H16" s="332"/>
      <c r="I16" s="290"/>
      <c r="J16" s="191"/>
      <c r="K16" s="194"/>
      <c r="L16" s="199"/>
      <c r="M16" s="345" t="str">
        <f t="shared" si="0"/>
        <v/>
      </c>
      <c r="N16" s="200"/>
      <c r="O16" s="286"/>
      <c r="P16" s="198"/>
      <c r="Q16" s="198"/>
      <c r="R16" s="198"/>
      <c r="S16" s="198"/>
      <c r="T16" s="201"/>
      <c r="U16" s="274"/>
      <c r="V16" s="201"/>
      <c r="W16" s="201"/>
      <c r="X16" s="201"/>
      <c r="Y16" s="188"/>
      <c r="Z16" s="208"/>
      <c r="AA16" s="209"/>
      <c r="AB16" s="194"/>
      <c r="AC16" s="210"/>
      <c r="AD16" s="56" t="str">
        <f t="shared" si="1"/>
        <v xml:space="preserve"> </v>
      </c>
      <c r="AE16" s="52" t="str">
        <f>IF($T16="","JPN",VLOOKUP($T16,参照ﾃｰﾌﾞﾙ!$P$5:$R$223,3,FALSE))</f>
        <v>JPN</v>
      </c>
      <c r="AF16" s="52"/>
      <c r="AG16" s="52" t="str">
        <f>IF($I16="","",基本データ!$C$13)</f>
        <v/>
      </c>
      <c r="AH16" s="52" t="str">
        <f>IF($I16="","",基本データ!$C$14)</f>
        <v/>
      </c>
      <c r="AI16" s="333"/>
      <c r="AJ16" s="333"/>
      <c r="AK16" s="334"/>
    </row>
    <row r="17" spans="1:37" ht="18" customHeight="1" x14ac:dyDescent="0.2">
      <c r="A17" s="53">
        <v>12</v>
      </c>
      <c r="B17" s="331"/>
      <c r="C17" s="331"/>
      <c r="D17" s="39" t="str">
        <f>IF(I17="","",VLOOKUP(I17,参照ﾃｰﾌﾞﾙ!$A$5:$F$595,3,FALSE))</f>
        <v/>
      </c>
      <c r="E17" s="39" t="str">
        <f>IF(I17="","",VLOOKUP(I17,参照ﾃｰﾌﾞﾙ!$A$5:$F$595,5,FALSE))</f>
        <v/>
      </c>
      <c r="F17" s="159" t="str">
        <f>IF(J17="","",VLOOKUP(J17,参照ﾃｰﾌﾞﾙ!$H$5:$I$64,2))</f>
        <v/>
      </c>
      <c r="G17" s="51" t="str">
        <f>IF(K17="","",VLOOKUP(K17,参照ﾃｰﾌﾞﾙ!$W$6:$Y$7,2,FALSE))</f>
        <v/>
      </c>
      <c r="H17" s="332"/>
      <c r="I17" s="290"/>
      <c r="J17" s="191"/>
      <c r="K17" s="194"/>
      <c r="L17" s="199"/>
      <c r="M17" s="345" t="str">
        <f t="shared" si="0"/>
        <v/>
      </c>
      <c r="N17" s="200"/>
      <c r="O17" s="286"/>
      <c r="P17" s="198"/>
      <c r="Q17" s="198"/>
      <c r="R17" s="198"/>
      <c r="S17" s="198"/>
      <c r="T17" s="201"/>
      <c r="U17" s="274"/>
      <c r="V17" s="201"/>
      <c r="W17" s="201"/>
      <c r="X17" s="201"/>
      <c r="Y17" s="188"/>
      <c r="Z17" s="208"/>
      <c r="AA17" s="209"/>
      <c r="AB17" s="194"/>
      <c r="AC17" s="210"/>
      <c r="AD17" s="56" t="str">
        <f t="shared" si="1"/>
        <v xml:space="preserve"> </v>
      </c>
      <c r="AE17" s="52" t="str">
        <f>IF($T17="","JPN",VLOOKUP($T17,参照ﾃｰﾌﾞﾙ!$P$5:$R$223,3,FALSE))</f>
        <v>JPN</v>
      </c>
      <c r="AF17" s="52"/>
      <c r="AG17" s="52" t="str">
        <f>IF($I17="","",基本データ!$C$13)</f>
        <v/>
      </c>
      <c r="AH17" s="52" t="str">
        <f>IF($I17="","",基本データ!$C$14)</f>
        <v/>
      </c>
      <c r="AI17" s="333"/>
      <c r="AJ17" s="333"/>
      <c r="AK17" s="334"/>
    </row>
    <row r="18" spans="1:37" ht="18" customHeight="1" x14ac:dyDescent="0.2">
      <c r="A18" s="53">
        <v>13</v>
      </c>
      <c r="B18" s="331"/>
      <c r="C18" s="331"/>
      <c r="D18" s="39" t="str">
        <f>IF(I18="","",VLOOKUP(I18,参照ﾃｰﾌﾞﾙ!$A$5:$F$595,3,FALSE))</f>
        <v/>
      </c>
      <c r="E18" s="39" t="str">
        <f>IF(I18="","",VLOOKUP(I18,参照ﾃｰﾌﾞﾙ!$A$5:$F$595,5,FALSE))</f>
        <v/>
      </c>
      <c r="F18" s="159" t="str">
        <f>IF(J18="","",VLOOKUP(J18,参照ﾃｰﾌﾞﾙ!$H$5:$I$64,2))</f>
        <v/>
      </c>
      <c r="G18" s="51" t="str">
        <f>IF(K18="","",VLOOKUP(K18,参照ﾃｰﾌﾞﾙ!$W$6:$Y$7,2,FALSE))</f>
        <v/>
      </c>
      <c r="H18" s="332"/>
      <c r="I18" s="290"/>
      <c r="J18" s="191"/>
      <c r="K18" s="194"/>
      <c r="L18" s="199"/>
      <c r="M18" s="345" t="str">
        <f t="shared" si="0"/>
        <v/>
      </c>
      <c r="N18" s="200"/>
      <c r="O18" s="286"/>
      <c r="P18" s="198"/>
      <c r="Q18" s="198"/>
      <c r="R18" s="198"/>
      <c r="S18" s="198"/>
      <c r="T18" s="201"/>
      <c r="U18" s="274"/>
      <c r="V18" s="201"/>
      <c r="W18" s="201"/>
      <c r="X18" s="201"/>
      <c r="Y18" s="188"/>
      <c r="Z18" s="208"/>
      <c r="AA18" s="209"/>
      <c r="AB18" s="194"/>
      <c r="AC18" s="210"/>
      <c r="AD18" s="56" t="str">
        <f t="shared" si="1"/>
        <v xml:space="preserve"> </v>
      </c>
      <c r="AE18" s="52" t="str">
        <f>IF($T18="","JPN",VLOOKUP($T18,参照ﾃｰﾌﾞﾙ!$P$5:$R$223,3,FALSE))</f>
        <v>JPN</v>
      </c>
      <c r="AF18" s="52"/>
      <c r="AG18" s="52" t="str">
        <f>IF($I18="","",基本データ!$C$13)</f>
        <v/>
      </c>
      <c r="AH18" s="52" t="str">
        <f>IF($I18="","",基本データ!$C$14)</f>
        <v/>
      </c>
      <c r="AI18" s="333"/>
      <c r="AJ18" s="333"/>
      <c r="AK18" s="334"/>
    </row>
    <row r="19" spans="1:37" ht="18" customHeight="1" x14ac:dyDescent="0.2">
      <c r="A19" s="53">
        <v>14</v>
      </c>
      <c r="B19" s="331"/>
      <c r="C19" s="331"/>
      <c r="D19" s="39" t="str">
        <f>IF(I19="","",VLOOKUP(I19,参照ﾃｰﾌﾞﾙ!$A$5:$F$595,3,FALSE))</f>
        <v/>
      </c>
      <c r="E19" s="39" t="str">
        <f>IF(I19="","",VLOOKUP(I19,参照ﾃｰﾌﾞﾙ!$A$5:$F$595,5,FALSE))</f>
        <v/>
      </c>
      <c r="F19" s="159" t="str">
        <f>IF(J19="","",VLOOKUP(J19,参照ﾃｰﾌﾞﾙ!$H$5:$I$64,2))</f>
        <v/>
      </c>
      <c r="G19" s="51" t="str">
        <f>IF(K19="","",VLOOKUP(K19,参照ﾃｰﾌﾞﾙ!$W$6:$Y$7,2,FALSE))</f>
        <v/>
      </c>
      <c r="H19" s="332"/>
      <c r="I19" s="290"/>
      <c r="J19" s="191"/>
      <c r="K19" s="194"/>
      <c r="L19" s="199"/>
      <c r="M19" s="345" t="str">
        <f t="shared" si="0"/>
        <v/>
      </c>
      <c r="N19" s="200"/>
      <c r="O19" s="286"/>
      <c r="P19" s="198"/>
      <c r="Q19" s="198"/>
      <c r="R19" s="198"/>
      <c r="S19" s="198"/>
      <c r="T19" s="201"/>
      <c r="U19" s="274"/>
      <c r="V19" s="201"/>
      <c r="W19" s="201"/>
      <c r="X19" s="201"/>
      <c r="Y19" s="188"/>
      <c r="Z19" s="208"/>
      <c r="AA19" s="209"/>
      <c r="AB19" s="194"/>
      <c r="AC19" s="210"/>
      <c r="AD19" s="56" t="str">
        <f t="shared" si="1"/>
        <v xml:space="preserve"> </v>
      </c>
      <c r="AE19" s="52" t="str">
        <f>IF($T19="","JPN",VLOOKUP($T19,参照ﾃｰﾌﾞﾙ!$P$5:$R$223,3,FALSE))</f>
        <v>JPN</v>
      </c>
      <c r="AF19" s="52"/>
      <c r="AG19" s="52" t="str">
        <f>IF($I19="","",基本データ!$C$13)</f>
        <v/>
      </c>
      <c r="AH19" s="52" t="str">
        <f>IF($I19="","",基本データ!$C$14)</f>
        <v/>
      </c>
      <c r="AI19" s="333"/>
      <c r="AJ19" s="333"/>
      <c r="AK19" s="334"/>
    </row>
    <row r="20" spans="1:37" ht="18" customHeight="1" x14ac:dyDescent="0.2">
      <c r="A20" s="53">
        <v>15</v>
      </c>
      <c r="B20" s="331"/>
      <c r="C20" s="331"/>
      <c r="D20" s="39" t="str">
        <f>IF(I20="","",VLOOKUP(I20,参照ﾃｰﾌﾞﾙ!$A$5:$F$595,3,FALSE))</f>
        <v/>
      </c>
      <c r="E20" s="39" t="str">
        <f>IF(I20="","",VLOOKUP(I20,参照ﾃｰﾌﾞﾙ!$A$5:$F$595,5,FALSE))</f>
        <v/>
      </c>
      <c r="F20" s="159" t="str">
        <f>IF(J20="","",VLOOKUP(J20,参照ﾃｰﾌﾞﾙ!$H$5:$I$64,2))</f>
        <v/>
      </c>
      <c r="G20" s="51" t="str">
        <f>IF(K20="","",VLOOKUP(K20,参照ﾃｰﾌﾞﾙ!$W$6:$Y$7,2,FALSE))</f>
        <v/>
      </c>
      <c r="H20" s="332"/>
      <c r="I20" s="290"/>
      <c r="J20" s="191"/>
      <c r="K20" s="194"/>
      <c r="L20" s="199"/>
      <c r="M20" s="345" t="str">
        <f t="shared" si="0"/>
        <v/>
      </c>
      <c r="N20" s="200"/>
      <c r="O20" s="286"/>
      <c r="P20" s="198"/>
      <c r="Q20" s="198"/>
      <c r="R20" s="198"/>
      <c r="S20" s="198"/>
      <c r="T20" s="201"/>
      <c r="U20" s="274"/>
      <c r="V20" s="201"/>
      <c r="W20" s="201"/>
      <c r="X20" s="201"/>
      <c r="Y20" s="188"/>
      <c r="Z20" s="208"/>
      <c r="AA20" s="209"/>
      <c r="AB20" s="194"/>
      <c r="AC20" s="210"/>
      <c r="AD20" s="56" t="str">
        <f t="shared" si="1"/>
        <v xml:space="preserve"> </v>
      </c>
      <c r="AE20" s="52" t="str">
        <f>IF($T20="","JPN",VLOOKUP($T20,参照ﾃｰﾌﾞﾙ!$P$5:$R$223,3,FALSE))</f>
        <v>JPN</v>
      </c>
      <c r="AF20" s="52"/>
      <c r="AG20" s="52" t="str">
        <f>IF($I20="","",基本データ!$C$13)</f>
        <v/>
      </c>
      <c r="AH20" s="52" t="str">
        <f>IF($I20="","",基本データ!$C$14)</f>
        <v/>
      </c>
      <c r="AI20" s="333"/>
      <c r="AJ20" s="333"/>
      <c r="AK20" s="334"/>
    </row>
    <row r="21" spans="1:37" ht="18" customHeight="1" x14ac:dyDescent="0.2">
      <c r="A21" s="53">
        <v>16</v>
      </c>
      <c r="B21" s="331"/>
      <c r="C21" s="331"/>
      <c r="D21" s="39" t="str">
        <f>IF(I21="","",VLOOKUP(I21,参照ﾃｰﾌﾞﾙ!$A$5:$F$595,3,FALSE))</f>
        <v/>
      </c>
      <c r="E21" s="39" t="str">
        <f>IF(I21="","",VLOOKUP(I21,参照ﾃｰﾌﾞﾙ!$A$5:$F$595,5,FALSE))</f>
        <v/>
      </c>
      <c r="F21" s="159" t="str">
        <f>IF(J21="","",VLOOKUP(J21,参照ﾃｰﾌﾞﾙ!$H$5:$I$64,2))</f>
        <v/>
      </c>
      <c r="G21" s="51" t="str">
        <f>IF(K21="","",VLOOKUP(K21,参照ﾃｰﾌﾞﾙ!$W$6:$Y$7,2,FALSE))</f>
        <v/>
      </c>
      <c r="H21" s="332"/>
      <c r="I21" s="290"/>
      <c r="J21" s="191"/>
      <c r="K21" s="194"/>
      <c r="L21" s="199"/>
      <c r="M21" s="345" t="str">
        <f t="shared" si="0"/>
        <v/>
      </c>
      <c r="N21" s="200"/>
      <c r="O21" s="286"/>
      <c r="P21" s="198"/>
      <c r="Q21" s="198"/>
      <c r="R21" s="198"/>
      <c r="S21" s="198"/>
      <c r="T21" s="201"/>
      <c r="U21" s="274"/>
      <c r="V21" s="201"/>
      <c r="W21" s="201"/>
      <c r="X21" s="201"/>
      <c r="Y21" s="188"/>
      <c r="Z21" s="208"/>
      <c r="AA21" s="209"/>
      <c r="AB21" s="194"/>
      <c r="AC21" s="210"/>
      <c r="AD21" s="56" t="str">
        <f t="shared" si="1"/>
        <v xml:space="preserve"> </v>
      </c>
      <c r="AE21" s="52" t="str">
        <f>IF($T21="","JPN",VLOOKUP($T21,参照ﾃｰﾌﾞﾙ!$P$5:$R$223,3,FALSE))</f>
        <v>JPN</v>
      </c>
      <c r="AF21" s="52"/>
      <c r="AG21" s="52" t="str">
        <f>IF($I21="","",基本データ!$C$13)</f>
        <v/>
      </c>
      <c r="AH21" s="52" t="str">
        <f>IF($I21="","",基本データ!$C$14)</f>
        <v/>
      </c>
      <c r="AI21" s="333"/>
      <c r="AJ21" s="333"/>
      <c r="AK21" s="334"/>
    </row>
    <row r="22" spans="1:37" ht="18" customHeight="1" x14ac:dyDescent="0.2">
      <c r="A22" s="53">
        <v>17</v>
      </c>
      <c r="B22" s="331"/>
      <c r="C22" s="331"/>
      <c r="D22" s="39" t="str">
        <f>IF(I22="","",VLOOKUP(I22,参照ﾃｰﾌﾞﾙ!$A$5:$F$595,3,FALSE))</f>
        <v/>
      </c>
      <c r="E22" s="39" t="str">
        <f>IF(I22="","",VLOOKUP(I22,参照ﾃｰﾌﾞﾙ!$A$5:$F$595,5,FALSE))</f>
        <v/>
      </c>
      <c r="F22" s="159" t="str">
        <f>IF(J22="","",VLOOKUP(J22,参照ﾃｰﾌﾞﾙ!$H$5:$I$64,2))</f>
        <v/>
      </c>
      <c r="G22" s="51" t="str">
        <f>IF(K22="","",VLOOKUP(K22,参照ﾃｰﾌﾞﾙ!$W$6:$Y$7,2,FALSE))</f>
        <v/>
      </c>
      <c r="H22" s="332"/>
      <c r="I22" s="290"/>
      <c r="J22" s="191"/>
      <c r="K22" s="194"/>
      <c r="L22" s="199"/>
      <c r="M22" s="345" t="str">
        <f t="shared" si="0"/>
        <v/>
      </c>
      <c r="N22" s="200"/>
      <c r="O22" s="286"/>
      <c r="P22" s="198"/>
      <c r="Q22" s="198"/>
      <c r="R22" s="198"/>
      <c r="S22" s="198"/>
      <c r="T22" s="201"/>
      <c r="U22" s="274"/>
      <c r="V22" s="201"/>
      <c r="W22" s="201"/>
      <c r="X22" s="201"/>
      <c r="Y22" s="188"/>
      <c r="Z22" s="208"/>
      <c r="AA22" s="209"/>
      <c r="AB22" s="194"/>
      <c r="AC22" s="210"/>
      <c r="AD22" s="56" t="str">
        <f t="shared" si="1"/>
        <v xml:space="preserve"> </v>
      </c>
      <c r="AE22" s="52" t="str">
        <f>IF($T22="","JPN",VLOOKUP($T22,参照ﾃｰﾌﾞﾙ!$P$5:$R$223,3,FALSE))</f>
        <v>JPN</v>
      </c>
      <c r="AF22" s="52"/>
      <c r="AG22" s="52" t="str">
        <f>IF($I22="","",基本データ!$C$13)</f>
        <v/>
      </c>
      <c r="AH22" s="52" t="str">
        <f>IF($I22="","",基本データ!$C$14)</f>
        <v/>
      </c>
      <c r="AI22" s="333"/>
      <c r="AJ22" s="333"/>
      <c r="AK22" s="334"/>
    </row>
    <row r="23" spans="1:37" ht="18" customHeight="1" x14ac:dyDescent="0.2">
      <c r="A23" s="53">
        <v>18</v>
      </c>
      <c r="B23" s="331"/>
      <c r="C23" s="331"/>
      <c r="D23" s="39" t="str">
        <f>IF(I23="","",VLOOKUP(I23,参照ﾃｰﾌﾞﾙ!$A$5:$F$595,3,FALSE))</f>
        <v/>
      </c>
      <c r="E23" s="39" t="str">
        <f>IF(I23="","",VLOOKUP(I23,参照ﾃｰﾌﾞﾙ!$A$5:$F$595,5,FALSE))</f>
        <v/>
      </c>
      <c r="F23" s="159" t="str">
        <f>IF(J23="","",VLOOKUP(J23,参照ﾃｰﾌﾞﾙ!$H$5:$I$64,2))</f>
        <v/>
      </c>
      <c r="G23" s="51" t="str">
        <f>IF(K23="","",VLOOKUP(K23,参照ﾃｰﾌﾞﾙ!$W$6:$Y$7,2,FALSE))</f>
        <v/>
      </c>
      <c r="H23" s="332"/>
      <c r="I23" s="290"/>
      <c r="J23" s="191"/>
      <c r="K23" s="194"/>
      <c r="L23" s="199"/>
      <c r="M23" s="345" t="str">
        <f t="shared" si="0"/>
        <v/>
      </c>
      <c r="N23" s="200"/>
      <c r="O23" s="286"/>
      <c r="P23" s="198"/>
      <c r="Q23" s="198"/>
      <c r="R23" s="198"/>
      <c r="S23" s="198"/>
      <c r="T23" s="201"/>
      <c r="U23" s="274"/>
      <c r="V23" s="201"/>
      <c r="W23" s="201"/>
      <c r="X23" s="201"/>
      <c r="Y23" s="188"/>
      <c r="Z23" s="208"/>
      <c r="AA23" s="209"/>
      <c r="AB23" s="194"/>
      <c r="AC23" s="210"/>
      <c r="AD23" s="56" t="str">
        <f t="shared" si="1"/>
        <v xml:space="preserve"> </v>
      </c>
      <c r="AE23" s="52" t="str">
        <f>IF($T23="","JPN",VLOOKUP($T23,参照ﾃｰﾌﾞﾙ!$P$5:$R$223,3,FALSE))</f>
        <v>JPN</v>
      </c>
      <c r="AF23" s="52"/>
      <c r="AG23" s="52" t="str">
        <f>IF($I23="","",基本データ!$C$13)</f>
        <v/>
      </c>
      <c r="AH23" s="52" t="str">
        <f>IF($I23="","",基本データ!$C$14)</f>
        <v/>
      </c>
      <c r="AI23" s="333"/>
      <c r="AJ23" s="333"/>
      <c r="AK23" s="334"/>
    </row>
    <row r="24" spans="1:37" ht="18" customHeight="1" x14ac:dyDescent="0.2">
      <c r="A24" s="53">
        <v>19</v>
      </c>
      <c r="B24" s="331"/>
      <c r="C24" s="331"/>
      <c r="D24" s="39" t="str">
        <f>IF(I24="","",VLOOKUP(I24,参照ﾃｰﾌﾞﾙ!$A$5:$F$595,3,FALSE))</f>
        <v/>
      </c>
      <c r="E24" s="39" t="str">
        <f>IF(I24="","",VLOOKUP(I24,参照ﾃｰﾌﾞﾙ!$A$5:$F$595,5,FALSE))</f>
        <v/>
      </c>
      <c r="F24" s="159" t="str">
        <f>IF(J24="","",VLOOKUP(J24,参照ﾃｰﾌﾞﾙ!$H$5:$I$64,2))</f>
        <v/>
      </c>
      <c r="G24" s="51" t="str">
        <f>IF(K24="","",VLOOKUP(K24,参照ﾃｰﾌﾞﾙ!$W$6:$Y$7,2,FALSE))</f>
        <v/>
      </c>
      <c r="H24" s="332"/>
      <c r="I24" s="290"/>
      <c r="J24" s="191"/>
      <c r="K24" s="194"/>
      <c r="L24" s="199"/>
      <c r="M24" s="345" t="str">
        <f t="shared" si="0"/>
        <v/>
      </c>
      <c r="N24" s="200"/>
      <c r="O24" s="286"/>
      <c r="P24" s="198"/>
      <c r="Q24" s="198"/>
      <c r="R24" s="198"/>
      <c r="S24" s="198"/>
      <c r="T24" s="201"/>
      <c r="U24" s="274"/>
      <c r="V24" s="201"/>
      <c r="W24" s="201"/>
      <c r="X24" s="201"/>
      <c r="Y24" s="188"/>
      <c r="Z24" s="208"/>
      <c r="AA24" s="209"/>
      <c r="AB24" s="194"/>
      <c r="AC24" s="210"/>
      <c r="AD24" s="56" t="str">
        <f t="shared" si="1"/>
        <v xml:space="preserve"> </v>
      </c>
      <c r="AE24" s="52" t="str">
        <f>IF($T24="","JPN",VLOOKUP($T24,参照ﾃｰﾌﾞﾙ!$P$5:$R$223,3,FALSE))</f>
        <v>JPN</v>
      </c>
      <c r="AF24" s="52"/>
      <c r="AG24" s="52" t="str">
        <f>IF($I24="","",基本データ!$C$13)</f>
        <v/>
      </c>
      <c r="AH24" s="52" t="str">
        <f>IF($I24="","",基本データ!$C$14)</f>
        <v/>
      </c>
      <c r="AI24" s="333"/>
      <c r="AJ24" s="333"/>
      <c r="AK24" s="334"/>
    </row>
    <row r="25" spans="1:37" ht="18" customHeight="1" x14ac:dyDescent="0.2">
      <c r="A25" s="53">
        <v>20</v>
      </c>
      <c r="B25" s="331"/>
      <c r="C25" s="331"/>
      <c r="D25" s="39" t="str">
        <f>IF(I25="","",VLOOKUP(I25,参照ﾃｰﾌﾞﾙ!$A$5:$F$595,3,FALSE))</f>
        <v/>
      </c>
      <c r="E25" s="39" t="str">
        <f>IF(I25="","",VLOOKUP(I25,参照ﾃｰﾌﾞﾙ!$A$5:$F$595,5,FALSE))</f>
        <v/>
      </c>
      <c r="F25" s="159" t="str">
        <f>IF(J25="","",VLOOKUP(J25,参照ﾃｰﾌﾞﾙ!$H$5:$I$64,2))</f>
        <v/>
      </c>
      <c r="G25" s="51" t="str">
        <f>IF(K25="","",VLOOKUP(K25,参照ﾃｰﾌﾞﾙ!$W$6:$Y$7,2,FALSE))</f>
        <v/>
      </c>
      <c r="H25" s="332"/>
      <c r="I25" s="290"/>
      <c r="J25" s="191"/>
      <c r="K25" s="194"/>
      <c r="L25" s="199"/>
      <c r="M25" s="345" t="str">
        <f t="shared" si="0"/>
        <v/>
      </c>
      <c r="N25" s="200"/>
      <c r="O25" s="286"/>
      <c r="P25" s="198"/>
      <c r="Q25" s="198"/>
      <c r="R25" s="198"/>
      <c r="S25" s="198"/>
      <c r="T25" s="201"/>
      <c r="U25" s="274"/>
      <c r="V25" s="201"/>
      <c r="W25" s="201"/>
      <c r="X25" s="201"/>
      <c r="Y25" s="188"/>
      <c r="Z25" s="208"/>
      <c r="AA25" s="209"/>
      <c r="AB25" s="194"/>
      <c r="AC25" s="210"/>
      <c r="AD25" s="56" t="str">
        <f t="shared" si="1"/>
        <v xml:space="preserve"> </v>
      </c>
      <c r="AE25" s="52" t="str">
        <f>IF($T25="","JPN",VLOOKUP($T25,参照ﾃｰﾌﾞﾙ!$P$5:$R$223,3,FALSE))</f>
        <v>JPN</v>
      </c>
      <c r="AF25" s="52"/>
      <c r="AG25" s="52" t="str">
        <f>IF($I25="","",基本データ!$C$13)</f>
        <v/>
      </c>
      <c r="AH25" s="52" t="str">
        <f>IF($I25="","",基本データ!$C$14)</f>
        <v/>
      </c>
      <c r="AI25" s="333"/>
      <c r="AJ25" s="333"/>
      <c r="AK25" s="334"/>
    </row>
    <row r="26" spans="1:37" ht="18" customHeight="1" x14ac:dyDescent="0.2">
      <c r="A26" s="53">
        <v>21</v>
      </c>
      <c r="B26" s="331"/>
      <c r="C26" s="331"/>
      <c r="D26" s="39" t="str">
        <f>IF(I26="","",VLOOKUP(I26,参照ﾃｰﾌﾞﾙ!$A$5:$F$595,3,FALSE))</f>
        <v/>
      </c>
      <c r="E26" s="39" t="str">
        <f>IF(I26="","",VLOOKUP(I26,参照ﾃｰﾌﾞﾙ!$A$5:$F$595,5,FALSE))</f>
        <v/>
      </c>
      <c r="F26" s="159" t="str">
        <f>IF(J26="","",VLOOKUP(J26,参照ﾃｰﾌﾞﾙ!$H$5:$I$64,2))</f>
        <v/>
      </c>
      <c r="G26" s="51" t="str">
        <f>IF(K26="","",VLOOKUP(K26,参照ﾃｰﾌﾞﾙ!$W$6:$Y$7,2,FALSE))</f>
        <v/>
      </c>
      <c r="H26" s="332"/>
      <c r="I26" s="290"/>
      <c r="J26" s="191"/>
      <c r="K26" s="194"/>
      <c r="L26" s="199"/>
      <c r="M26" s="345" t="str">
        <f t="shared" si="0"/>
        <v/>
      </c>
      <c r="N26" s="200"/>
      <c r="O26" s="286"/>
      <c r="P26" s="198"/>
      <c r="Q26" s="198"/>
      <c r="R26" s="198"/>
      <c r="S26" s="198"/>
      <c r="T26" s="201"/>
      <c r="U26" s="274"/>
      <c r="V26" s="201"/>
      <c r="W26" s="201"/>
      <c r="X26" s="201"/>
      <c r="Y26" s="188"/>
      <c r="Z26" s="208"/>
      <c r="AA26" s="209"/>
      <c r="AB26" s="194"/>
      <c r="AC26" s="210"/>
      <c r="AD26" s="56" t="str">
        <f t="shared" si="1"/>
        <v xml:space="preserve"> </v>
      </c>
      <c r="AE26" s="52" t="str">
        <f>IF($T26="","JPN",VLOOKUP($T26,参照ﾃｰﾌﾞﾙ!$P$5:$R$223,3,FALSE))</f>
        <v>JPN</v>
      </c>
      <c r="AF26" s="52"/>
      <c r="AG26" s="52" t="str">
        <f>IF($I26="","",基本データ!$C$13)</f>
        <v/>
      </c>
      <c r="AH26" s="52" t="str">
        <f>IF($I26="","",基本データ!$C$14)</f>
        <v/>
      </c>
      <c r="AI26" s="333"/>
      <c r="AJ26" s="333"/>
      <c r="AK26" s="334"/>
    </row>
    <row r="27" spans="1:37" ht="18" customHeight="1" x14ac:dyDescent="0.2">
      <c r="A27" s="53">
        <v>22</v>
      </c>
      <c r="B27" s="331"/>
      <c r="C27" s="331"/>
      <c r="D27" s="39" t="str">
        <f>IF(I27="","",VLOOKUP(I27,参照ﾃｰﾌﾞﾙ!$A$5:$F$595,3,FALSE))</f>
        <v/>
      </c>
      <c r="E27" s="39" t="str">
        <f>IF(I27="","",VLOOKUP(I27,参照ﾃｰﾌﾞﾙ!$A$5:$F$595,5,FALSE))</f>
        <v/>
      </c>
      <c r="F27" s="159" t="str">
        <f>IF(J27="","",VLOOKUP(J27,参照ﾃｰﾌﾞﾙ!$H$5:$I$64,2))</f>
        <v/>
      </c>
      <c r="G27" s="51" t="str">
        <f>IF(K27="","",VLOOKUP(K27,参照ﾃｰﾌﾞﾙ!$W$6:$Y$7,2,FALSE))</f>
        <v/>
      </c>
      <c r="H27" s="332"/>
      <c r="I27" s="290"/>
      <c r="J27" s="191"/>
      <c r="K27" s="194"/>
      <c r="L27" s="199"/>
      <c r="M27" s="345" t="str">
        <f t="shared" si="0"/>
        <v/>
      </c>
      <c r="N27" s="200"/>
      <c r="O27" s="286"/>
      <c r="P27" s="198"/>
      <c r="Q27" s="198"/>
      <c r="R27" s="198"/>
      <c r="S27" s="198"/>
      <c r="T27" s="201"/>
      <c r="U27" s="274"/>
      <c r="V27" s="201"/>
      <c r="W27" s="201"/>
      <c r="X27" s="201"/>
      <c r="Y27" s="188"/>
      <c r="Z27" s="208"/>
      <c r="AA27" s="209"/>
      <c r="AB27" s="194"/>
      <c r="AC27" s="210"/>
      <c r="AD27" s="56" t="str">
        <f t="shared" si="1"/>
        <v xml:space="preserve"> </v>
      </c>
      <c r="AE27" s="52" t="str">
        <f>IF($T27="","JPN",VLOOKUP($T27,参照ﾃｰﾌﾞﾙ!$P$5:$R$223,3,FALSE))</f>
        <v>JPN</v>
      </c>
      <c r="AF27" s="52"/>
      <c r="AG27" s="52" t="str">
        <f>IF($I27="","",基本データ!$C$13)</f>
        <v/>
      </c>
      <c r="AH27" s="52" t="str">
        <f>IF($I27="","",基本データ!$C$14)</f>
        <v/>
      </c>
      <c r="AI27" s="333"/>
      <c r="AJ27" s="333"/>
      <c r="AK27" s="334"/>
    </row>
    <row r="28" spans="1:37" ht="18" customHeight="1" x14ac:dyDescent="0.2">
      <c r="A28" s="53">
        <v>23</v>
      </c>
      <c r="B28" s="331"/>
      <c r="C28" s="331"/>
      <c r="D28" s="39" t="str">
        <f>IF(I28="","",VLOOKUP(I28,参照ﾃｰﾌﾞﾙ!$A$5:$F$595,3,FALSE))</f>
        <v/>
      </c>
      <c r="E28" s="39" t="str">
        <f>IF(I28="","",VLOOKUP(I28,参照ﾃｰﾌﾞﾙ!$A$5:$F$595,5,FALSE))</f>
        <v/>
      </c>
      <c r="F28" s="159" t="str">
        <f>IF(J28="","",VLOOKUP(J28,参照ﾃｰﾌﾞﾙ!$H$5:$I$64,2))</f>
        <v/>
      </c>
      <c r="G28" s="51" t="str">
        <f>IF(K28="","",VLOOKUP(K28,参照ﾃｰﾌﾞﾙ!$W$6:$Y$7,2,FALSE))</f>
        <v/>
      </c>
      <c r="H28" s="332"/>
      <c r="I28" s="290"/>
      <c r="J28" s="191"/>
      <c r="K28" s="194"/>
      <c r="L28" s="199"/>
      <c r="M28" s="345" t="str">
        <f t="shared" si="0"/>
        <v/>
      </c>
      <c r="N28" s="200"/>
      <c r="O28" s="286"/>
      <c r="P28" s="198"/>
      <c r="Q28" s="198"/>
      <c r="R28" s="198"/>
      <c r="S28" s="198"/>
      <c r="T28" s="201"/>
      <c r="U28" s="274"/>
      <c r="V28" s="201"/>
      <c r="W28" s="201"/>
      <c r="X28" s="201"/>
      <c r="Y28" s="188"/>
      <c r="Z28" s="208"/>
      <c r="AA28" s="209"/>
      <c r="AB28" s="194"/>
      <c r="AC28" s="210"/>
      <c r="AD28" s="56" t="str">
        <f t="shared" si="1"/>
        <v xml:space="preserve"> </v>
      </c>
      <c r="AE28" s="52" t="str">
        <f>IF($T28="","JPN",VLOOKUP($T28,参照ﾃｰﾌﾞﾙ!$P$5:$R$223,3,FALSE))</f>
        <v>JPN</v>
      </c>
      <c r="AF28" s="52"/>
      <c r="AG28" s="52" t="str">
        <f>IF($I28="","",基本データ!$C$13)</f>
        <v/>
      </c>
      <c r="AH28" s="52" t="str">
        <f>IF($I28="","",基本データ!$C$14)</f>
        <v/>
      </c>
      <c r="AI28" s="333"/>
      <c r="AJ28" s="333"/>
      <c r="AK28" s="334"/>
    </row>
    <row r="29" spans="1:37" ht="18" customHeight="1" x14ac:dyDescent="0.2">
      <c r="A29" s="53">
        <v>24</v>
      </c>
      <c r="B29" s="331"/>
      <c r="C29" s="331"/>
      <c r="D29" s="39" t="str">
        <f>IF(I29="","",VLOOKUP(I29,参照ﾃｰﾌﾞﾙ!$A$5:$F$595,3,FALSE))</f>
        <v/>
      </c>
      <c r="E29" s="39" t="str">
        <f>IF(I29="","",VLOOKUP(I29,参照ﾃｰﾌﾞﾙ!$A$5:$F$595,5,FALSE))</f>
        <v/>
      </c>
      <c r="F29" s="159" t="str">
        <f>IF(J29="","",VLOOKUP(J29,参照ﾃｰﾌﾞﾙ!$H$5:$I$64,2))</f>
        <v/>
      </c>
      <c r="G29" s="51" t="str">
        <f>IF(K29="","",VLOOKUP(K29,参照ﾃｰﾌﾞﾙ!$W$6:$Y$7,2,FALSE))</f>
        <v/>
      </c>
      <c r="H29" s="332"/>
      <c r="I29" s="290"/>
      <c r="J29" s="191"/>
      <c r="K29" s="194"/>
      <c r="L29" s="199"/>
      <c r="M29" s="345" t="str">
        <f t="shared" si="0"/>
        <v/>
      </c>
      <c r="N29" s="200"/>
      <c r="O29" s="286"/>
      <c r="P29" s="198"/>
      <c r="Q29" s="198"/>
      <c r="R29" s="198"/>
      <c r="S29" s="198"/>
      <c r="T29" s="201"/>
      <c r="U29" s="274"/>
      <c r="V29" s="201"/>
      <c r="W29" s="201"/>
      <c r="X29" s="201"/>
      <c r="Y29" s="188"/>
      <c r="Z29" s="208"/>
      <c r="AA29" s="209"/>
      <c r="AB29" s="194"/>
      <c r="AC29" s="210"/>
      <c r="AD29" s="56" t="str">
        <f t="shared" si="1"/>
        <v xml:space="preserve"> </v>
      </c>
      <c r="AE29" s="52" t="str">
        <f>IF($T29="","JPN",VLOOKUP($T29,参照ﾃｰﾌﾞﾙ!$P$5:$R$223,3,FALSE))</f>
        <v>JPN</v>
      </c>
      <c r="AF29" s="52"/>
      <c r="AG29" s="52" t="str">
        <f>IF($I29="","",基本データ!$C$13)</f>
        <v/>
      </c>
      <c r="AH29" s="52" t="str">
        <f>IF($I29="","",基本データ!$C$14)</f>
        <v/>
      </c>
      <c r="AI29" s="333"/>
      <c r="AJ29" s="333"/>
      <c r="AK29" s="334"/>
    </row>
    <row r="30" spans="1:37" ht="18" customHeight="1" x14ac:dyDescent="0.2">
      <c r="A30" s="53">
        <v>25</v>
      </c>
      <c r="B30" s="331"/>
      <c r="C30" s="331"/>
      <c r="D30" s="39" t="str">
        <f>IF(I30="","",VLOOKUP(I30,参照ﾃｰﾌﾞﾙ!$A$5:$F$595,3,FALSE))</f>
        <v/>
      </c>
      <c r="E30" s="39" t="str">
        <f>IF(I30="","",VLOOKUP(I30,参照ﾃｰﾌﾞﾙ!$A$5:$F$595,5,FALSE))</f>
        <v/>
      </c>
      <c r="F30" s="159" t="str">
        <f>IF(J30="","",VLOOKUP(J30,参照ﾃｰﾌﾞﾙ!$H$5:$I$64,2))</f>
        <v/>
      </c>
      <c r="G30" s="51" t="str">
        <f>IF(K30="","",VLOOKUP(K30,参照ﾃｰﾌﾞﾙ!$W$6:$Y$7,2,FALSE))</f>
        <v/>
      </c>
      <c r="H30" s="332"/>
      <c r="I30" s="290"/>
      <c r="J30" s="191"/>
      <c r="K30" s="194"/>
      <c r="L30" s="199"/>
      <c r="M30" s="345" t="str">
        <f t="shared" si="0"/>
        <v/>
      </c>
      <c r="N30" s="200"/>
      <c r="O30" s="286"/>
      <c r="P30" s="198"/>
      <c r="Q30" s="198"/>
      <c r="R30" s="198"/>
      <c r="S30" s="198"/>
      <c r="T30" s="201"/>
      <c r="U30" s="274"/>
      <c r="V30" s="201"/>
      <c r="W30" s="201"/>
      <c r="X30" s="201"/>
      <c r="Y30" s="188"/>
      <c r="Z30" s="208"/>
      <c r="AA30" s="209"/>
      <c r="AB30" s="194"/>
      <c r="AC30" s="210"/>
      <c r="AD30" s="56" t="str">
        <f t="shared" si="1"/>
        <v xml:space="preserve"> </v>
      </c>
      <c r="AE30" s="52" t="str">
        <f>IF($T30="","JPN",VLOOKUP($T30,参照ﾃｰﾌﾞﾙ!$P$5:$R$223,3,FALSE))</f>
        <v>JPN</v>
      </c>
      <c r="AF30" s="52"/>
      <c r="AG30" s="52" t="str">
        <f>IF($I30="","",基本データ!$C$13)</f>
        <v/>
      </c>
      <c r="AH30" s="52" t="str">
        <f>IF($I30="","",基本データ!$C$14)</f>
        <v/>
      </c>
      <c r="AI30" s="333"/>
      <c r="AJ30" s="333"/>
      <c r="AK30" s="334"/>
    </row>
    <row r="31" spans="1:37" ht="18" customHeight="1" x14ac:dyDescent="0.2">
      <c r="A31" s="53">
        <v>26</v>
      </c>
      <c r="B31" s="331"/>
      <c r="C31" s="331"/>
      <c r="D31" s="39" t="str">
        <f>IF(I31="","",VLOOKUP(I31,参照ﾃｰﾌﾞﾙ!$A$5:$F$595,3,FALSE))</f>
        <v/>
      </c>
      <c r="E31" s="39" t="str">
        <f>IF(I31="","",VLOOKUP(I31,参照ﾃｰﾌﾞﾙ!$A$5:$F$595,5,FALSE))</f>
        <v/>
      </c>
      <c r="F31" s="159" t="str">
        <f>IF(J31="","",VLOOKUP(J31,参照ﾃｰﾌﾞﾙ!$H$5:$I$64,2))</f>
        <v/>
      </c>
      <c r="G31" s="51" t="str">
        <f>IF(K31="","",VLOOKUP(K31,参照ﾃｰﾌﾞﾙ!$W$6:$Y$7,2,FALSE))</f>
        <v/>
      </c>
      <c r="H31" s="332"/>
      <c r="I31" s="290"/>
      <c r="J31" s="191"/>
      <c r="K31" s="194"/>
      <c r="L31" s="199"/>
      <c r="M31" s="345" t="str">
        <f t="shared" si="0"/>
        <v/>
      </c>
      <c r="N31" s="200"/>
      <c r="O31" s="286"/>
      <c r="P31" s="198"/>
      <c r="Q31" s="198"/>
      <c r="R31" s="198"/>
      <c r="S31" s="198"/>
      <c r="T31" s="201"/>
      <c r="U31" s="274"/>
      <c r="V31" s="201"/>
      <c r="W31" s="201"/>
      <c r="X31" s="201"/>
      <c r="Y31" s="188"/>
      <c r="Z31" s="208"/>
      <c r="AA31" s="209"/>
      <c r="AB31" s="194"/>
      <c r="AC31" s="210"/>
      <c r="AD31" s="56" t="str">
        <f t="shared" si="1"/>
        <v xml:space="preserve"> </v>
      </c>
      <c r="AE31" s="52" t="str">
        <f>IF($T31="","JPN",VLOOKUP($T31,参照ﾃｰﾌﾞﾙ!$P$5:$R$223,3,FALSE))</f>
        <v>JPN</v>
      </c>
      <c r="AF31" s="52"/>
      <c r="AG31" s="52" t="str">
        <f>IF($I31="","",基本データ!$C$13)</f>
        <v/>
      </c>
      <c r="AH31" s="52" t="str">
        <f>IF($I31="","",基本データ!$C$14)</f>
        <v/>
      </c>
      <c r="AI31" s="333"/>
      <c r="AJ31" s="333"/>
      <c r="AK31" s="334"/>
    </row>
    <row r="32" spans="1:37" ht="18" customHeight="1" x14ac:dyDescent="0.2">
      <c r="A32" s="53">
        <v>27</v>
      </c>
      <c r="B32" s="331"/>
      <c r="C32" s="331"/>
      <c r="D32" s="39" t="str">
        <f>IF(I32="","",VLOOKUP(I32,参照ﾃｰﾌﾞﾙ!$A$5:$F$595,3,FALSE))</f>
        <v/>
      </c>
      <c r="E32" s="39" t="str">
        <f>IF(I32="","",VLOOKUP(I32,参照ﾃｰﾌﾞﾙ!$A$5:$F$595,5,FALSE))</f>
        <v/>
      </c>
      <c r="F32" s="159" t="str">
        <f>IF(J32="","",VLOOKUP(J32,参照ﾃｰﾌﾞﾙ!$H$5:$I$64,2))</f>
        <v/>
      </c>
      <c r="G32" s="51" t="str">
        <f>IF(K32="","",VLOOKUP(K32,参照ﾃｰﾌﾞﾙ!$W$6:$Y$7,2,FALSE))</f>
        <v/>
      </c>
      <c r="H32" s="332"/>
      <c r="I32" s="290"/>
      <c r="J32" s="191"/>
      <c r="K32" s="194"/>
      <c r="L32" s="199"/>
      <c r="M32" s="345" t="str">
        <f t="shared" si="0"/>
        <v/>
      </c>
      <c r="N32" s="200"/>
      <c r="O32" s="286"/>
      <c r="P32" s="198"/>
      <c r="Q32" s="198"/>
      <c r="R32" s="198"/>
      <c r="S32" s="198"/>
      <c r="T32" s="201"/>
      <c r="U32" s="274"/>
      <c r="V32" s="201"/>
      <c r="W32" s="201"/>
      <c r="X32" s="201"/>
      <c r="Y32" s="188"/>
      <c r="Z32" s="208"/>
      <c r="AA32" s="209"/>
      <c r="AB32" s="194"/>
      <c r="AC32" s="210"/>
      <c r="AD32" s="56" t="str">
        <f t="shared" si="1"/>
        <v xml:space="preserve"> </v>
      </c>
      <c r="AE32" s="52" t="str">
        <f>IF($T32="","JPN",VLOOKUP($T32,参照ﾃｰﾌﾞﾙ!$P$5:$R$223,3,FALSE))</f>
        <v>JPN</v>
      </c>
      <c r="AF32" s="52"/>
      <c r="AG32" s="52" t="str">
        <f>IF($I32="","",基本データ!$C$13)</f>
        <v/>
      </c>
      <c r="AH32" s="52" t="str">
        <f>IF($I32="","",基本データ!$C$14)</f>
        <v/>
      </c>
      <c r="AI32" s="333"/>
      <c r="AJ32" s="333"/>
      <c r="AK32" s="334"/>
    </row>
    <row r="33" spans="1:37" ht="18" customHeight="1" x14ac:dyDescent="0.2">
      <c r="A33" s="53">
        <v>28</v>
      </c>
      <c r="B33" s="331"/>
      <c r="C33" s="331"/>
      <c r="D33" s="39" t="str">
        <f>IF(I33="","",VLOOKUP(I33,参照ﾃｰﾌﾞﾙ!$A$5:$F$595,3,FALSE))</f>
        <v/>
      </c>
      <c r="E33" s="39" t="str">
        <f>IF(I33="","",VLOOKUP(I33,参照ﾃｰﾌﾞﾙ!$A$5:$F$595,5,FALSE))</f>
        <v/>
      </c>
      <c r="F33" s="159" t="str">
        <f>IF(J33="","",VLOOKUP(J33,参照ﾃｰﾌﾞﾙ!$H$5:$I$64,2))</f>
        <v/>
      </c>
      <c r="G33" s="51" t="str">
        <f>IF(K33="","",VLOOKUP(K33,参照ﾃｰﾌﾞﾙ!$W$6:$Y$7,2,FALSE))</f>
        <v/>
      </c>
      <c r="H33" s="332"/>
      <c r="I33" s="290"/>
      <c r="J33" s="191"/>
      <c r="K33" s="194"/>
      <c r="L33" s="199"/>
      <c r="M33" s="345" t="str">
        <f t="shared" si="0"/>
        <v/>
      </c>
      <c r="N33" s="200"/>
      <c r="O33" s="286"/>
      <c r="P33" s="198"/>
      <c r="Q33" s="198"/>
      <c r="R33" s="198"/>
      <c r="S33" s="198"/>
      <c r="T33" s="201"/>
      <c r="U33" s="274"/>
      <c r="V33" s="201"/>
      <c r="W33" s="201"/>
      <c r="X33" s="201"/>
      <c r="Y33" s="188"/>
      <c r="Z33" s="208"/>
      <c r="AA33" s="209"/>
      <c r="AB33" s="194"/>
      <c r="AC33" s="210"/>
      <c r="AD33" s="56" t="str">
        <f t="shared" si="1"/>
        <v xml:space="preserve"> </v>
      </c>
      <c r="AE33" s="52" t="str">
        <f>IF($T33="","JPN",VLOOKUP($T33,参照ﾃｰﾌﾞﾙ!$P$5:$R$223,3,FALSE))</f>
        <v>JPN</v>
      </c>
      <c r="AF33" s="52"/>
      <c r="AG33" s="52" t="str">
        <f>IF($I33="","",基本データ!$C$13)</f>
        <v/>
      </c>
      <c r="AH33" s="52" t="str">
        <f>IF($I33="","",基本データ!$C$14)</f>
        <v/>
      </c>
      <c r="AI33" s="333"/>
      <c r="AJ33" s="333"/>
      <c r="AK33" s="334"/>
    </row>
    <row r="34" spans="1:37" ht="18" customHeight="1" x14ac:dyDescent="0.2">
      <c r="A34" s="53">
        <v>29</v>
      </c>
      <c r="B34" s="331"/>
      <c r="C34" s="331"/>
      <c r="D34" s="39" t="str">
        <f>IF(I34="","",VLOOKUP(I34,参照ﾃｰﾌﾞﾙ!$A$5:$F$595,3,FALSE))</f>
        <v/>
      </c>
      <c r="E34" s="39" t="str">
        <f>IF(I34="","",VLOOKUP(I34,参照ﾃｰﾌﾞﾙ!$A$5:$F$595,5,FALSE))</f>
        <v/>
      </c>
      <c r="F34" s="159" t="str">
        <f>IF(J34="","",VLOOKUP(J34,参照ﾃｰﾌﾞﾙ!$H$5:$I$64,2))</f>
        <v/>
      </c>
      <c r="G34" s="51" t="str">
        <f>IF(K34="","",VLOOKUP(K34,参照ﾃｰﾌﾞﾙ!$W$6:$Y$7,2,FALSE))</f>
        <v/>
      </c>
      <c r="H34" s="332"/>
      <c r="I34" s="290"/>
      <c r="J34" s="191"/>
      <c r="K34" s="194"/>
      <c r="L34" s="199"/>
      <c r="M34" s="345" t="str">
        <f t="shared" si="0"/>
        <v/>
      </c>
      <c r="N34" s="200"/>
      <c r="O34" s="286"/>
      <c r="P34" s="198"/>
      <c r="Q34" s="198"/>
      <c r="R34" s="198"/>
      <c r="S34" s="198"/>
      <c r="T34" s="201"/>
      <c r="U34" s="274"/>
      <c r="V34" s="201"/>
      <c r="W34" s="201"/>
      <c r="X34" s="201"/>
      <c r="Y34" s="188"/>
      <c r="Z34" s="208"/>
      <c r="AA34" s="209"/>
      <c r="AB34" s="194"/>
      <c r="AC34" s="210"/>
      <c r="AD34" s="56" t="str">
        <f t="shared" si="1"/>
        <v xml:space="preserve"> </v>
      </c>
      <c r="AE34" s="52" t="str">
        <f>IF($T34="","JPN",VLOOKUP($T34,参照ﾃｰﾌﾞﾙ!$P$5:$R$223,3,FALSE))</f>
        <v>JPN</v>
      </c>
      <c r="AF34" s="52"/>
      <c r="AG34" s="52" t="str">
        <f>IF($I34="","",基本データ!$C$13)</f>
        <v/>
      </c>
      <c r="AH34" s="52" t="str">
        <f>IF($I34="","",基本データ!$C$14)</f>
        <v/>
      </c>
      <c r="AI34" s="333"/>
      <c r="AJ34" s="333"/>
      <c r="AK34" s="334"/>
    </row>
    <row r="35" spans="1:37" ht="18" customHeight="1" x14ac:dyDescent="0.2">
      <c r="A35" s="53">
        <v>30</v>
      </c>
      <c r="B35" s="331"/>
      <c r="C35" s="331"/>
      <c r="D35" s="39" t="str">
        <f>IF(I35="","",VLOOKUP(I35,参照ﾃｰﾌﾞﾙ!$A$5:$F$595,3,FALSE))</f>
        <v/>
      </c>
      <c r="E35" s="39" t="str">
        <f>IF(I35="","",VLOOKUP(I35,参照ﾃｰﾌﾞﾙ!$A$5:$F$595,5,FALSE))</f>
        <v/>
      </c>
      <c r="F35" s="159" t="str">
        <f>IF(J35="","",VLOOKUP(J35,参照ﾃｰﾌﾞﾙ!$H$5:$I$64,2))</f>
        <v/>
      </c>
      <c r="G35" s="51" t="str">
        <f>IF(K35="","",VLOOKUP(K35,参照ﾃｰﾌﾞﾙ!$W$6:$Y$7,2,FALSE))</f>
        <v/>
      </c>
      <c r="H35" s="332"/>
      <c r="I35" s="290"/>
      <c r="J35" s="191"/>
      <c r="K35" s="194"/>
      <c r="L35" s="199"/>
      <c r="M35" s="345" t="str">
        <f t="shared" si="0"/>
        <v/>
      </c>
      <c r="N35" s="200"/>
      <c r="O35" s="286"/>
      <c r="P35" s="198"/>
      <c r="Q35" s="198"/>
      <c r="R35" s="198"/>
      <c r="S35" s="198"/>
      <c r="T35" s="201"/>
      <c r="U35" s="274"/>
      <c r="V35" s="201"/>
      <c r="W35" s="201"/>
      <c r="X35" s="201"/>
      <c r="Y35" s="188"/>
      <c r="Z35" s="208"/>
      <c r="AA35" s="209"/>
      <c r="AB35" s="194"/>
      <c r="AC35" s="210"/>
      <c r="AD35" s="56" t="str">
        <f t="shared" si="1"/>
        <v xml:space="preserve"> </v>
      </c>
      <c r="AE35" s="52" t="str">
        <f>IF($T35="","JPN",VLOOKUP($T35,参照ﾃｰﾌﾞﾙ!$P$5:$R$223,3,FALSE))</f>
        <v>JPN</v>
      </c>
      <c r="AF35" s="52"/>
      <c r="AG35" s="52" t="str">
        <f>IF($I35="","",基本データ!$C$13)</f>
        <v/>
      </c>
      <c r="AH35" s="52" t="str">
        <f>IF($I35="","",基本データ!$C$14)</f>
        <v/>
      </c>
      <c r="AI35" s="333"/>
      <c r="AJ35" s="333"/>
      <c r="AK35" s="334"/>
    </row>
    <row r="36" spans="1:37" ht="18" customHeight="1" x14ac:dyDescent="0.2">
      <c r="A36" s="53">
        <v>31</v>
      </c>
      <c r="B36" s="331"/>
      <c r="C36" s="331"/>
      <c r="D36" s="39" t="str">
        <f>IF(I36="","",VLOOKUP(I36,参照ﾃｰﾌﾞﾙ!$A$5:$F$595,3,FALSE))</f>
        <v/>
      </c>
      <c r="E36" s="39" t="str">
        <f>IF(I36="","",VLOOKUP(I36,参照ﾃｰﾌﾞﾙ!$A$5:$F$595,5,FALSE))</f>
        <v/>
      </c>
      <c r="F36" s="159" t="str">
        <f>IF(J36="","",VLOOKUP(J36,参照ﾃｰﾌﾞﾙ!$H$5:$I$64,2))</f>
        <v/>
      </c>
      <c r="G36" s="51" t="str">
        <f>IF(K36="","",VLOOKUP(K36,参照ﾃｰﾌﾞﾙ!$W$6:$Y$7,2,FALSE))</f>
        <v/>
      </c>
      <c r="H36" s="332"/>
      <c r="I36" s="290"/>
      <c r="J36" s="191"/>
      <c r="K36" s="194"/>
      <c r="L36" s="199"/>
      <c r="M36" s="345" t="str">
        <f t="shared" si="0"/>
        <v/>
      </c>
      <c r="N36" s="200"/>
      <c r="O36" s="286"/>
      <c r="P36" s="198"/>
      <c r="Q36" s="198"/>
      <c r="R36" s="198"/>
      <c r="S36" s="198"/>
      <c r="T36" s="201"/>
      <c r="U36" s="274"/>
      <c r="V36" s="201"/>
      <c r="W36" s="201"/>
      <c r="X36" s="201"/>
      <c r="Y36" s="188"/>
      <c r="Z36" s="208"/>
      <c r="AA36" s="209"/>
      <c r="AB36" s="194"/>
      <c r="AC36" s="210"/>
      <c r="AD36" s="56" t="str">
        <f t="shared" si="1"/>
        <v xml:space="preserve"> </v>
      </c>
      <c r="AE36" s="52" t="str">
        <f>IF($T36="","JPN",VLOOKUP($T36,参照ﾃｰﾌﾞﾙ!$P$5:$R$223,3,FALSE))</f>
        <v>JPN</v>
      </c>
      <c r="AF36" s="52"/>
      <c r="AG36" s="52" t="str">
        <f>IF($I36="","",基本データ!$C$13)</f>
        <v/>
      </c>
      <c r="AH36" s="52" t="str">
        <f>IF($I36="","",基本データ!$C$14)</f>
        <v/>
      </c>
      <c r="AI36" s="333"/>
      <c r="AJ36" s="333"/>
      <c r="AK36" s="334"/>
    </row>
    <row r="37" spans="1:37" ht="18" customHeight="1" x14ac:dyDescent="0.2">
      <c r="A37" s="53">
        <v>32</v>
      </c>
      <c r="B37" s="331"/>
      <c r="C37" s="331"/>
      <c r="D37" s="39" t="str">
        <f>IF(I37="","",VLOOKUP(I37,参照ﾃｰﾌﾞﾙ!$A$5:$F$595,3,FALSE))</f>
        <v/>
      </c>
      <c r="E37" s="39" t="str">
        <f>IF(I37="","",VLOOKUP(I37,参照ﾃｰﾌﾞﾙ!$A$5:$F$595,5,FALSE))</f>
        <v/>
      </c>
      <c r="F37" s="159" t="str">
        <f>IF(J37="","",VLOOKUP(J37,参照ﾃｰﾌﾞﾙ!$H$5:$I$64,2))</f>
        <v/>
      </c>
      <c r="G37" s="51" t="str">
        <f>IF(K37="","",VLOOKUP(K37,参照ﾃｰﾌﾞﾙ!$W$6:$Y$7,2,FALSE))</f>
        <v/>
      </c>
      <c r="H37" s="332"/>
      <c r="I37" s="290"/>
      <c r="J37" s="191"/>
      <c r="K37" s="194"/>
      <c r="L37" s="199"/>
      <c r="M37" s="345" t="str">
        <f t="shared" si="0"/>
        <v/>
      </c>
      <c r="N37" s="200"/>
      <c r="O37" s="286"/>
      <c r="P37" s="198"/>
      <c r="Q37" s="198"/>
      <c r="R37" s="198"/>
      <c r="S37" s="198"/>
      <c r="T37" s="201"/>
      <c r="U37" s="274"/>
      <c r="V37" s="201"/>
      <c r="W37" s="201"/>
      <c r="X37" s="201"/>
      <c r="Y37" s="188"/>
      <c r="Z37" s="208"/>
      <c r="AA37" s="209"/>
      <c r="AB37" s="194"/>
      <c r="AC37" s="210"/>
      <c r="AD37" s="56" t="str">
        <f t="shared" si="1"/>
        <v xml:space="preserve"> </v>
      </c>
      <c r="AE37" s="52" t="str">
        <f>IF($T37="","JPN",VLOOKUP($T37,参照ﾃｰﾌﾞﾙ!$P$5:$R$223,3,FALSE))</f>
        <v>JPN</v>
      </c>
      <c r="AF37" s="52"/>
      <c r="AG37" s="52" t="str">
        <f>IF($I37="","",基本データ!$C$13)</f>
        <v/>
      </c>
      <c r="AH37" s="52" t="str">
        <f>IF($I37="","",基本データ!$C$14)</f>
        <v/>
      </c>
      <c r="AI37" s="333"/>
      <c r="AJ37" s="333"/>
      <c r="AK37" s="334"/>
    </row>
    <row r="38" spans="1:37" ht="18" customHeight="1" x14ac:dyDescent="0.2">
      <c r="A38" s="53">
        <v>33</v>
      </c>
      <c r="B38" s="331"/>
      <c r="C38" s="331"/>
      <c r="D38" s="39" t="str">
        <f>IF(I38="","",VLOOKUP(I38,参照ﾃｰﾌﾞﾙ!$A$5:$F$595,3,FALSE))</f>
        <v/>
      </c>
      <c r="E38" s="39" t="str">
        <f>IF(I38="","",VLOOKUP(I38,参照ﾃｰﾌﾞﾙ!$A$5:$F$595,5,FALSE))</f>
        <v/>
      </c>
      <c r="F38" s="159" t="str">
        <f>IF(J38="","",VLOOKUP(J38,参照ﾃｰﾌﾞﾙ!$H$5:$I$64,2))</f>
        <v/>
      </c>
      <c r="G38" s="51" t="str">
        <f>IF(K38="","",VLOOKUP(K38,参照ﾃｰﾌﾞﾙ!$W$6:$Y$7,2,FALSE))</f>
        <v/>
      </c>
      <c r="H38" s="332"/>
      <c r="I38" s="290"/>
      <c r="J38" s="191"/>
      <c r="K38" s="194"/>
      <c r="L38" s="199"/>
      <c r="M38" s="345" t="str">
        <f t="shared" si="0"/>
        <v/>
      </c>
      <c r="N38" s="200"/>
      <c r="O38" s="286"/>
      <c r="P38" s="198"/>
      <c r="Q38" s="198"/>
      <c r="R38" s="198"/>
      <c r="S38" s="198"/>
      <c r="T38" s="201"/>
      <c r="U38" s="274"/>
      <c r="V38" s="201"/>
      <c r="W38" s="201"/>
      <c r="X38" s="201"/>
      <c r="Y38" s="188"/>
      <c r="Z38" s="208"/>
      <c r="AA38" s="209"/>
      <c r="AB38" s="194"/>
      <c r="AC38" s="210"/>
      <c r="AD38" s="56" t="str">
        <f t="shared" si="1"/>
        <v xml:space="preserve"> </v>
      </c>
      <c r="AE38" s="52" t="str">
        <f>IF($T38="","JPN",VLOOKUP($T38,参照ﾃｰﾌﾞﾙ!$P$5:$R$223,3,FALSE))</f>
        <v>JPN</v>
      </c>
      <c r="AF38" s="52"/>
      <c r="AG38" s="52" t="str">
        <f>IF($I38="","",基本データ!$C$13)</f>
        <v/>
      </c>
      <c r="AH38" s="52" t="str">
        <f>IF($I38="","",基本データ!$C$14)</f>
        <v/>
      </c>
      <c r="AI38" s="333"/>
      <c r="AJ38" s="333"/>
      <c r="AK38" s="334"/>
    </row>
    <row r="39" spans="1:37" ht="18" customHeight="1" x14ac:dyDescent="0.2">
      <c r="A39" s="53">
        <v>34</v>
      </c>
      <c r="B39" s="331"/>
      <c r="C39" s="331"/>
      <c r="D39" s="39" t="str">
        <f>IF(I39="","",VLOOKUP(I39,参照ﾃｰﾌﾞﾙ!$A$5:$F$595,3,FALSE))</f>
        <v/>
      </c>
      <c r="E39" s="39" t="str">
        <f>IF(I39="","",VLOOKUP(I39,参照ﾃｰﾌﾞﾙ!$A$5:$F$595,5,FALSE))</f>
        <v/>
      </c>
      <c r="F39" s="159" t="str">
        <f>IF(J39="","",VLOOKUP(J39,参照ﾃｰﾌﾞﾙ!$H$5:$I$64,2))</f>
        <v/>
      </c>
      <c r="G39" s="51" t="str">
        <f>IF(K39="","",VLOOKUP(K39,参照ﾃｰﾌﾞﾙ!$W$6:$Y$7,2,FALSE))</f>
        <v/>
      </c>
      <c r="H39" s="332"/>
      <c r="I39" s="290"/>
      <c r="J39" s="191"/>
      <c r="K39" s="194"/>
      <c r="L39" s="199"/>
      <c r="M39" s="345" t="str">
        <f t="shared" si="0"/>
        <v/>
      </c>
      <c r="N39" s="200"/>
      <c r="O39" s="286"/>
      <c r="P39" s="198"/>
      <c r="Q39" s="198"/>
      <c r="R39" s="198"/>
      <c r="S39" s="198"/>
      <c r="T39" s="201"/>
      <c r="U39" s="274"/>
      <c r="V39" s="201"/>
      <c r="W39" s="201"/>
      <c r="X39" s="201"/>
      <c r="Y39" s="188"/>
      <c r="Z39" s="208"/>
      <c r="AA39" s="209"/>
      <c r="AB39" s="194"/>
      <c r="AC39" s="210"/>
      <c r="AD39" s="56" t="str">
        <f t="shared" si="1"/>
        <v xml:space="preserve"> </v>
      </c>
      <c r="AE39" s="52" t="str">
        <f>IF($T39="","JPN",VLOOKUP($T39,参照ﾃｰﾌﾞﾙ!$P$5:$R$223,3,FALSE))</f>
        <v>JPN</v>
      </c>
      <c r="AF39" s="52"/>
      <c r="AG39" s="52" t="str">
        <f>IF($I39="","",基本データ!$C$13)</f>
        <v/>
      </c>
      <c r="AH39" s="52" t="str">
        <f>IF($I39="","",基本データ!$C$14)</f>
        <v/>
      </c>
      <c r="AI39" s="333"/>
      <c r="AJ39" s="333"/>
      <c r="AK39" s="334"/>
    </row>
    <row r="40" spans="1:37" ht="18" customHeight="1" x14ac:dyDescent="0.2">
      <c r="A40" s="53">
        <v>35</v>
      </c>
      <c r="B40" s="331"/>
      <c r="C40" s="331"/>
      <c r="D40" s="39" t="str">
        <f>IF(I40="","",VLOOKUP(I40,参照ﾃｰﾌﾞﾙ!$A$5:$F$595,3,FALSE))</f>
        <v/>
      </c>
      <c r="E40" s="39" t="str">
        <f>IF(I40="","",VLOOKUP(I40,参照ﾃｰﾌﾞﾙ!$A$5:$F$595,5,FALSE))</f>
        <v/>
      </c>
      <c r="F40" s="159" t="str">
        <f>IF(J40="","",VLOOKUP(J40,参照ﾃｰﾌﾞﾙ!$H$5:$I$64,2))</f>
        <v/>
      </c>
      <c r="G40" s="51" t="str">
        <f>IF(K40="","",VLOOKUP(K40,参照ﾃｰﾌﾞﾙ!$W$6:$Y$7,2,FALSE))</f>
        <v/>
      </c>
      <c r="H40" s="332"/>
      <c r="I40" s="290"/>
      <c r="J40" s="191"/>
      <c r="K40" s="194"/>
      <c r="L40" s="199"/>
      <c r="M40" s="345" t="str">
        <f t="shared" si="0"/>
        <v/>
      </c>
      <c r="N40" s="200"/>
      <c r="O40" s="286"/>
      <c r="P40" s="198"/>
      <c r="Q40" s="198"/>
      <c r="R40" s="198"/>
      <c r="S40" s="198"/>
      <c r="T40" s="201"/>
      <c r="U40" s="274"/>
      <c r="V40" s="201"/>
      <c r="W40" s="201"/>
      <c r="X40" s="201"/>
      <c r="Y40" s="188"/>
      <c r="Z40" s="208"/>
      <c r="AA40" s="209"/>
      <c r="AB40" s="194"/>
      <c r="AC40" s="210"/>
      <c r="AD40" s="56" t="str">
        <f t="shared" si="1"/>
        <v xml:space="preserve"> </v>
      </c>
      <c r="AE40" s="52" t="str">
        <f>IF($T40="","JPN",VLOOKUP($T40,参照ﾃｰﾌﾞﾙ!$P$5:$R$223,3,FALSE))</f>
        <v>JPN</v>
      </c>
      <c r="AF40" s="52"/>
      <c r="AG40" s="52" t="str">
        <f>IF($I40="","",基本データ!$C$13)</f>
        <v/>
      </c>
      <c r="AH40" s="52" t="str">
        <f>IF($I40="","",基本データ!$C$14)</f>
        <v/>
      </c>
      <c r="AI40" s="333"/>
      <c r="AJ40" s="333"/>
      <c r="AK40" s="334"/>
    </row>
    <row r="41" spans="1:37" ht="18" customHeight="1" x14ac:dyDescent="0.2">
      <c r="A41" s="53">
        <v>36</v>
      </c>
      <c r="B41" s="331"/>
      <c r="C41" s="331"/>
      <c r="D41" s="39" t="str">
        <f>IF(I41="","",VLOOKUP(I41,参照ﾃｰﾌﾞﾙ!$A$5:$F$595,3,FALSE))</f>
        <v/>
      </c>
      <c r="E41" s="39" t="str">
        <f>IF(I41="","",VLOOKUP(I41,参照ﾃｰﾌﾞﾙ!$A$5:$F$595,5,FALSE))</f>
        <v/>
      </c>
      <c r="F41" s="159" t="str">
        <f>IF(J41="","",VLOOKUP(J41,参照ﾃｰﾌﾞﾙ!$H$5:$I$64,2))</f>
        <v/>
      </c>
      <c r="G41" s="51" t="str">
        <f>IF(K41="","",VLOOKUP(K41,参照ﾃｰﾌﾞﾙ!$W$6:$Y$7,2,FALSE))</f>
        <v/>
      </c>
      <c r="H41" s="332"/>
      <c r="I41" s="290"/>
      <c r="J41" s="191"/>
      <c r="K41" s="194"/>
      <c r="L41" s="199"/>
      <c r="M41" s="345" t="str">
        <f t="shared" si="0"/>
        <v/>
      </c>
      <c r="N41" s="200"/>
      <c r="O41" s="286"/>
      <c r="P41" s="198"/>
      <c r="Q41" s="198"/>
      <c r="R41" s="198"/>
      <c r="S41" s="198"/>
      <c r="T41" s="201"/>
      <c r="U41" s="274"/>
      <c r="V41" s="201"/>
      <c r="W41" s="201"/>
      <c r="X41" s="201"/>
      <c r="Y41" s="188"/>
      <c r="Z41" s="208"/>
      <c r="AA41" s="209"/>
      <c r="AB41" s="194"/>
      <c r="AC41" s="210"/>
      <c r="AD41" s="56" t="str">
        <f t="shared" si="1"/>
        <v xml:space="preserve"> </v>
      </c>
      <c r="AE41" s="52" t="str">
        <f>IF($T41="","JPN",VLOOKUP($T41,参照ﾃｰﾌﾞﾙ!$P$5:$R$223,3,FALSE))</f>
        <v>JPN</v>
      </c>
      <c r="AF41" s="52"/>
      <c r="AG41" s="52" t="str">
        <f>IF($I41="","",基本データ!$C$13)</f>
        <v/>
      </c>
      <c r="AH41" s="52" t="str">
        <f>IF($I41="","",基本データ!$C$14)</f>
        <v/>
      </c>
      <c r="AI41" s="333"/>
      <c r="AJ41" s="333"/>
      <c r="AK41" s="334"/>
    </row>
    <row r="42" spans="1:37" ht="18" customHeight="1" x14ac:dyDescent="0.2">
      <c r="A42" s="53">
        <v>37</v>
      </c>
      <c r="B42" s="331"/>
      <c r="C42" s="331"/>
      <c r="D42" s="39" t="str">
        <f>IF(I42="","",VLOOKUP(I42,参照ﾃｰﾌﾞﾙ!$A$5:$F$595,3,FALSE))</f>
        <v/>
      </c>
      <c r="E42" s="39" t="str">
        <f>IF(I42="","",VLOOKUP(I42,参照ﾃｰﾌﾞﾙ!$A$5:$F$595,5,FALSE))</f>
        <v/>
      </c>
      <c r="F42" s="159" t="str">
        <f>IF(J42="","",VLOOKUP(J42,参照ﾃｰﾌﾞﾙ!$H$5:$I$64,2))</f>
        <v/>
      </c>
      <c r="G42" s="51" t="str">
        <f>IF(K42="","",VLOOKUP(K42,参照ﾃｰﾌﾞﾙ!$W$6:$Y$7,2,FALSE))</f>
        <v/>
      </c>
      <c r="H42" s="332"/>
      <c r="I42" s="290"/>
      <c r="J42" s="191"/>
      <c r="K42" s="194"/>
      <c r="L42" s="199"/>
      <c r="M42" s="345" t="str">
        <f t="shared" si="0"/>
        <v/>
      </c>
      <c r="N42" s="200"/>
      <c r="O42" s="286"/>
      <c r="P42" s="198"/>
      <c r="Q42" s="198"/>
      <c r="R42" s="198"/>
      <c r="S42" s="198"/>
      <c r="T42" s="201"/>
      <c r="U42" s="274"/>
      <c r="V42" s="201"/>
      <c r="W42" s="201"/>
      <c r="X42" s="201"/>
      <c r="Y42" s="188"/>
      <c r="Z42" s="208"/>
      <c r="AA42" s="209"/>
      <c r="AB42" s="194"/>
      <c r="AC42" s="210"/>
      <c r="AD42" s="56" t="str">
        <f t="shared" si="1"/>
        <v xml:space="preserve"> </v>
      </c>
      <c r="AE42" s="52" t="str">
        <f>IF($T42="","JPN",VLOOKUP($T42,参照ﾃｰﾌﾞﾙ!$P$5:$R$223,3,FALSE))</f>
        <v>JPN</v>
      </c>
      <c r="AF42" s="52"/>
      <c r="AG42" s="52" t="str">
        <f>IF($I42="","",基本データ!$C$13)</f>
        <v/>
      </c>
      <c r="AH42" s="52" t="str">
        <f>IF($I42="","",基本データ!$C$14)</f>
        <v/>
      </c>
      <c r="AI42" s="333"/>
      <c r="AJ42" s="333"/>
      <c r="AK42" s="334"/>
    </row>
    <row r="43" spans="1:37" ht="18" customHeight="1" x14ac:dyDescent="0.2">
      <c r="A43" s="53">
        <v>38</v>
      </c>
      <c r="B43" s="331"/>
      <c r="C43" s="331"/>
      <c r="D43" s="39" t="str">
        <f>IF(I43="","",VLOOKUP(I43,参照ﾃｰﾌﾞﾙ!$A$5:$F$595,3,FALSE))</f>
        <v/>
      </c>
      <c r="E43" s="39" t="str">
        <f>IF(I43="","",VLOOKUP(I43,参照ﾃｰﾌﾞﾙ!$A$5:$F$595,5,FALSE))</f>
        <v/>
      </c>
      <c r="F43" s="159" t="str">
        <f>IF(J43="","",VLOOKUP(J43,参照ﾃｰﾌﾞﾙ!$H$5:$I$64,2))</f>
        <v/>
      </c>
      <c r="G43" s="51" t="str">
        <f>IF(K43="","",VLOOKUP(K43,参照ﾃｰﾌﾞﾙ!$W$6:$Y$7,2,FALSE))</f>
        <v/>
      </c>
      <c r="H43" s="332"/>
      <c r="I43" s="290"/>
      <c r="J43" s="191"/>
      <c r="K43" s="194"/>
      <c r="L43" s="199"/>
      <c r="M43" s="345" t="str">
        <f t="shared" si="0"/>
        <v/>
      </c>
      <c r="N43" s="200"/>
      <c r="O43" s="286"/>
      <c r="P43" s="198"/>
      <c r="Q43" s="198"/>
      <c r="R43" s="198"/>
      <c r="S43" s="198"/>
      <c r="T43" s="201"/>
      <c r="U43" s="274"/>
      <c r="V43" s="201"/>
      <c r="W43" s="201"/>
      <c r="X43" s="201"/>
      <c r="Y43" s="188"/>
      <c r="Z43" s="208"/>
      <c r="AA43" s="209"/>
      <c r="AB43" s="194"/>
      <c r="AC43" s="210"/>
      <c r="AD43" s="56" t="str">
        <f t="shared" si="1"/>
        <v xml:space="preserve"> </v>
      </c>
      <c r="AE43" s="52" t="str">
        <f>IF($T43="","JPN",VLOOKUP($T43,参照ﾃｰﾌﾞﾙ!$P$5:$R$223,3,FALSE))</f>
        <v>JPN</v>
      </c>
      <c r="AF43" s="52"/>
      <c r="AG43" s="52" t="str">
        <f>IF($I43="","",基本データ!$C$13)</f>
        <v/>
      </c>
      <c r="AH43" s="52" t="str">
        <f>IF($I43="","",基本データ!$C$14)</f>
        <v/>
      </c>
      <c r="AI43" s="333"/>
      <c r="AJ43" s="333"/>
      <c r="AK43" s="334"/>
    </row>
    <row r="44" spans="1:37" ht="18" customHeight="1" x14ac:dyDescent="0.2">
      <c r="A44" s="53">
        <v>39</v>
      </c>
      <c r="B44" s="331"/>
      <c r="C44" s="331"/>
      <c r="D44" s="39" t="str">
        <f>IF(I44="","",VLOOKUP(I44,参照ﾃｰﾌﾞﾙ!$A$5:$F$595,3,FALSE))</f>
        <v/>
      </c>
      <c r="E44" s="39" t="str">
        <f>IF(I44="","",VLOOKUP(I44,参照ﾃｰﾌﾞﾙ!$A$5:$F$595,5,FALSE))</f>
        <v/>
      </c>
      <c r="F44" s="159" t="str">
        <f>IF(J44="","",VLOOKUP(J44,参照ﾃｰﾌﾞﾙ!$H$5:$I$64,2))</f>
        <v/>
      </c>
      <c r="G44" s="51" t="str">
        <f>IF(K44="","",VLOOKUP(K44,参照ﾃｰﾌﾞﾙ!$W$6:$Y$7,2,FALSE))</f>
        <v/>
      </c>
      <c r="H44" s="332"/>
      <c r="I44" s="290"/>
      <c r="J44" s="191"/>
      <c r="K44" s="194"/>
      <c r="L44" s="199"/>
      <c r="M44" s="345" t="str">
        <f t="shared" si="0"/>
        <v/>
      </c>
      <c r="N44" s="200"/>
      <c r="O44" s="286"/>
      <c r="P44" s="198"/>
      <c r="Q44" s="198"/>
      <c r="R44" s="198"/>
      <c r="S44" s="198"/>
      <c r="T44" s="201"/>
      <c r="U44" s="274"/>
      <c r="V44" s="201"/>
      <c r="W44" s="201"/>
      <c r="X44" s="201"/>
      <c r="Y44" s="188"/>
      <c r="Z44" s="208"/>
      <c r="AA44" s="209"/>
      <c r="AB44" s="194"/>
      <c r="AC44" s="210"/>
      <c r="AD44" s="56" t="str">
        <f t="shared" si="1"/>
        <v xml:space="preserve"> </v>
      </c>
      <c r="AE44" s="52" t="str">
        <f>IF($T44="","JPN",VLOOKUP($T44,参照ﾃｰﾌﾞﾙ!$P$5:$R$223,3,FALSE))</f>
        <v>JPN</v>
      </c>
      <c r="AF44" s="52"/>
      <c r="AG44" s="52" t="str">
        <f>IF($I44="","",基本データ!$C$13)</f>
        <v/>
      </c>
      <c r="AH44" s="52" t="str">
        <f>IF($I44="","",基本データ!$C$14)</f>
        <v/>
      </c>
      <c r="AI44" s="333"/>
      <c r="AJ44" s="333"/>
      <c r="AK44" s="334"/>
    </row>
    <row r="45" spans="1:37" ht="18" customHeight="1" x14ac:dyDescent="0.2">
      <c r="A45" s="53">
        <v>40</v>
      </c>
      <c r="B45" s="331"/>
      <c r="C45" s="331"/>
      <c r="D45" s="39" t="str">
        <f>IF(I45="","",VLOOKUP(I45,参照ﾃｰﾌﾞﾙ!$A$5:$F$595,3,FALSE))</f>
        <v/>
      </c>
      <c r="E45" s="39" t="str">
        <f>IF(I45="","",VLOOKUP(I45,参照ﾃｰﾌﾞﾙ!$A$5:$F$595,5,FALSE))</f>
        <v/>
      </c>
      <c r="F45" s="159" t="str">
        <f>IF(J45="","",VLOOKUP(J45,参照ﾃｰﾌﾞﾙ!$H$5:$I$64,2))</f>
        <v/>
      </c>
      <c r="G45" s="51" t="str">
        <f>IF(K45="","",VLOOKUP(K45,参照ﾃｰﾌﾞﾙ!$W$6:$Y$7,2,FALSE))</f>
        <v/>
      </c>
      <c r="H45" s="332"/>
      <c r="I45" s="290"/>
      <c r="J45" s="191"/>
      <c r="K45" s="194"/>
      <c r="L45" s="199"/>
      <c r="M45" s="345" t="str">
        <f t="shared" si="0"/>
        <v/>
      </c>
      <c r="N45" s="200"/>
      <c r="O45" s="286"/>
      <c r="P45" s="198"/>
      <c r="Q45" s="198"/>
      <c r="R45" s="198"/>
      <c r="S45" s="198"/>
      <c r="T45" s="201"/>
      <c r="U45" s="274"/>
      <c r="V45" s="201"/>
      <c r="W45" s="201"/>
      <c r="X45" s="201"/>
      <c r="Y45" s="188"/>
      <c r="Z45" s="208"/>
      <c r="AA45" s="209"/>
      <c r="AB45" s="194"/>
      <c r="AC45" s="210"/>
      <c r="AD45" s="56" t="str">
        <f t="shared" si="1"/>
        <v xml:space="preserve"> </v>
      </c>
      <c r="AE45" s="52" t="str">
        <f>IF($T45="","JPN",VLOOKUP($T45,参照ﾃｰﾌﾞﾙ!$P$5:$R$223,3,FALSE))</f>
        <v>JPN</v>
      </c>
      <c r="AF45" s="52"/>
      <c r="AG45" s="52" t="str">
        <f>IF($I45="","",基本データ!$C$13)</f>
        <v/>
      </c>
      <c r="AH45" s="52" t="str">
        <f>IF($I45="","",基本データ!$C$14)</f>
        <v/>
      </c>
      <c r="AI45" s="333"/>
      <c r="AJ45" s="333"/>
      <c r="AK45" s="334"/>
    </row>
    <row r="46" spans="1:37" ht="18" customHeight="1" x14ac:dyDescent="0.2">
      <c r="A46" s="53">
        <v>41</v>
      </c>
      <c r="B46" s="331"/>
      <c r="C46" s="331"/>
      <c r="D46" s="39" t="str">
        <f>IF(I46="","",VLOOKUP(I46,参照ﾃｰﾌﾞﾙ!$A$5:$F$595,3,FALSE))</f>
        <v/>
      </c>
      <c r="E46" s="39" t="str">
        <f>IF(I46="","",VLOOKUP(I46,参照ﾃｰﾌﾞﾙ!$A$5:$F$595,5,FALSE))</f>
        <v/>
      </c>
      <c r="F46" s="159" t="str">
        <f>IF(J46="","",VLOOKUP(J46,参照ﾃｰﾌﾞﾙ!$H$5:$I$64,2))</f>
        <v/>
      </c>
      <c r="G46" s="51" t="str">
        <f>IF(K46="","",VLOOKUP(K46,参照ﾃｰﾌﾞﾙ!$W$6:$Y$7,2,FALSE))</f>
        <v/>
      </c>
      <c r="H46" s="332"/>
      <c r="I46" s="290"/>
      <c r="J46" s="191"/>
      <c r="K46" s="194"/>
      <c r="L46" s="199"/>
      <c r="M46" s="345" t="str">
        <f t="shared" si="0"/>
        <v/>
      </c>
      <c r="N46" s="200"/>
      <c r="O46" s="286"/>
      <c r="P46" s="198"/>
      <c r="Q46" s="198"/>
      <c r="R46" s="198"/>
      <c r="S46" s="198"/>
      <c r="T46" s="201"/>
      <c r="U46" s="274"/>
      <c r="V46" s="201"/>
      <c r="W46" s="201"/>
      <c r="X46" s="201"/>
      <c r="Y46" s="188"/>
      <c r="Z46" s="208"/>
      <c r="AA46" s="209"/>
      <c r="AB46" s="194"/>
      <c r="AC46" s="210"/>
      <c r="AD46" s="56" t="str">
        <f t="shared" si="1"/>
        <v xml:space="preserve"> </v>
      </c>
      <c r="AE46" s="52" t="str">
        <f>IF($T46="","JPN",VLOOKUP($T46,参照ﾃｰﾌﾞﾙ!$P$5:$R$223,3,FALSE))</f>
        <v>JPN</v>
      </c>
      <c r="AF46" s="52"/>
      <c r="AG46" s="52" t="str">
        <f>IF($I46="","",基本データ!$C$13)</f>
        <v/>
      </c>
      <c r="AH46" s="52" t="str">
        <f>IF($I46="","",基本データ!$C$14)</f>
        <v/>
      </c>
      <c r="AI46" s="333"/>
      <c r="AJ46" s="333"/>
      <c r="AK46" s="334"/>
    </row>
    <row r="47" spans="1:37" ht="18" customHeight="1" x14ac:dyDescent="0.2">
      <c r="A47" s="53">
        <v>42</v>
      </c>
      <c r="B47" s="331"/>
      <c r="C47" s="331"/>
      <c r="D47" s="39" t="str">
        <f>IF(I47="","",VLOOKUP(I47,参照ﾃｰﾌﾞﾙ!$A$5:$F$595,3,FALSE))</f>
        <v/>
      </c>
      <c r="E47" s="39" t="str">
        <f>IF(I47="","",VLOOKUP(I47,参照ﾃｰﾌﾞﾙ!$A$5:$F$595,5,FALSE))</f>
        <v/>
      </c>
      <c r="F47" s="159" t="str">
        <f>IF(J47="","",VLOOKUP(J47,参照ﾃｰﾌﾞﾙ!$H$5:$I$64,2))</f>
        <v/>
      </c>
      <c r="G47" s="51" t="str">
        <f>IF(K47="","",VLOOKUP(K47,参照ﾃｰﾌﾞﾙ!$W$6:$Y$7,2,FALSE))</f>
        <v/>
      </c>
      <c r="H47" s="332"/>
      <c r="I47" s="290"/>
      <c r="J47" s="191"/>
      <c r="K47" s="194"/>
      <c r="L47" s="199"/>
      <c r="M47" s="345" t="str">
        <f t="shared" si="0"/>
        <v/>
      </c>
      <c r="N47" s="200"/>
      <c r="O47" s="286"/>
      <c r="P47" s="198"/>
      <c r="Q47" s="198"/>
      <c r="R47" s="198"/>
      <c r="S47" s="198"/>
      <c r="T47" s="201"/>
      <c r="U47" s="274"/>
      <c r="V47" s="201"/>
      <c r="W47" s="201"/>
      <c r="X47" s="201"/>
      <c r="Y47" s="188"/>
      <c r="Z47" s="208"/>
      <c r="AA47" s="209"/>
      <c r="AB47" s="194"/>
      <c r="AC47" s="210"/>
      <c r="AD47" s="56" t="str">
        <f t="shared" si="1"/>
        <v xml:space="preserve"> </v>
      </c>
      <c r="AE47" s="52" t="str">
        <f>IF($T47="","JPN",VLOOKUP($T47,参照ﾃｰﾌﾞﾙ!$P$5:$R$223,3,FALSE))</f>
        <v>JPN</v>
      </c>
      <c r="AF47" s="52"/>
      <c r="AG47" s="52" t="str">
        <f>IF($I47="","",基本データ!$C$13)</f>
        <v/>
      </c>
      <c r="AH47" s="52" t="str">
        <f>IF($I47="","",基本データ!$C$14)</f>
        <v/>
      </c>
      <c r="AI47" s="333"/>
      <c r="AJ47" s="333"/>
      <c r="AK47" s="334"/>
    </row>
    <row r="48" spans="1:37" ht="18" customHeight="1" x14ac:dyDescent="0.2">
      <c r="A48" s="53">
        <v>43</v>
      </c>
      <c r="B48" s="331"/>
      <c r="C48" s="331"/>
      <c r="D48" s="39" t="str">
        <f>IF(I48="","",VLOOKUP(I48,参照ﾃｰﾌﾞﾙ!$A$5:$F$595,3,FALSE))</f>
        <v/>
      </c>
      <c r="E48" s="39" t="str">
        <f>IF(I48="","",VLOOKUP(I48,参照ﾃｰﾌﾞﾙ!$A$5:$F$595,5,FALSE))</f>
        <v/>
      </c>
      <c r="F48" s="159" t="str">
        <f>IF(J48="","",VLOOKUP(J48,参照ﾃｰﾌﾞﾙ!$H$5:$I$64,2))</f>
        <v/>
      </c>
      <c r="G48" s="51" t="str">
        <f>IF(K48="","",VLOOKUP(K48,参照ﾃｰﾌﾞﾙ!$W$6:$Y$7,2,FALSE))</f>
        <v/>
      </c>
      <c r="H48" s="332"/>
      <c r="I48" s="290"/>
      <c r="J48" s="191"/>
      <c r="K48" s="194"/>
      <c r="L48" s="199"/>
      <c r="M48" s="345" t="str">
        <f t="shared" si="0"/>
        <v/>
      </c>
      <c r="N48" s="200"/>
      <c r="O48" s="286"/>
      <c r="P48" s="198"/>
      <c r="Q48" s="198"/>
      <c r="R48" s="198"/>
      <c r="S48" s="198"/>
      <c r="T48" s="201"/>
      <c r="U48" s="274"/>
      <c r="V48" s="201"/>
      <c r="W48" s="201"/>
      <c r="X48" s="201"/>
      <c r="Y48" s="188"/>
      <c r="Z48" s="208"/>
      <c r="AA48" s="209"/>
      <c r="AB48" s="194"/>
      <c r="AC48" s="210"/>
      <c r="AD48" s="56" t="str">
        <f t="shared" si="1"/>
        <v xml:space="preserve"> </v>
      </c>
      <c r="AE48" s="52" t="str">
        <f>IF($T48="","JPN",VLOOKUP($T48,参照ﾃｰﾌﾞﾙ!$P$5:$R$223,3,FALSE))</f>
        <v>JPN</v>
      </c>
      <c r="AF48" s="52"/>
      <c r="AG48" s="52" t="str">
        <f>IF($I48="","",基本データ!$C$13)</f>
        <v/>
      </c>
      <c r="AH48" s="52" t="str">
        <f>IF($I48="","",基本データ!$C$14)</f>
        <v/>
      </c>
      <c r="AI48" s="333"/>
      <c r="AJ48" s="333"/>
      <c r="AK48" s="334"/>
    </row>
    <row r="49" spans="1:37" ht="18" customHeight="1" x14ac:dyDescent="0.2">
      <c r="A49" s="53">
        <v>44</v>
      </c>
      <c r="B49" s="331"/>
      <c r="C49" s="331"/>
      <c r="D49" s="39" t="str">
        <f>IF(I49="","",VLOOKUP(I49,参照ﾃｰﾌﾞﾙ!$A$5:$F$595,3,FALSE))</f>
        <v/>
      </c>
      <c r="E49" s="39" t="str">
        <f>IF(I49="","",VLOOKUP(I49,参照ﾃｰﾌﾞﾙ!$A$5:$F$595,5,FALSE))</f>
        <v/>
      </c>
      <c r="F49" s="159" t="str">
        <f>IF(J49="","",VLOOKUP(J49,参照ﾃｰﾌﾞﾙ!$H$5:$I$64,2))</f>
        <v/>
      </c>
      <c r="G49" s="51" t="str">
        <f>IF(K49="","",VLOOKUP(K49,参照ﾃｰﾌﾞﾙ!$W$6:$Y$7,2,FALSE))</f>
        <v/>
      </c>
      <c r="H49" s="332"/>
      <c r="I49" s="290"/>
      <c r="J49" s="191"/>
      <c r="K49" s="194"/>
      <c r="L49" s="199"/>
      <c r="M49" s="345" t="str">
        <f t="shared" si="0"/>
        <v/>
      </c>
      <c r="N49" s="200"/>
      <c r="O49" s="286"/>
      <c r="P49" s="198"/>
      <c r="Q49" s="198"/>
      <c r="R49" s="198"/>
      <c r="S49" s="198"/>
      <c r="T49" s="201"/>
      <c r="U49" s="274"/>
      <c r="V49" s="201"/>
      <c r="W49" s="201"/>
      <c r="X49" s="201"/>
      <c r="Y49" s="188"/>
      <c r="Z49" s="208"/>
      <c r="AA49" s="209"/>
      <c r="AB49" s="194"/>
      <c r="AC49" s="210"/>
      <c r="AD49" s="56" t="str">
        <f t="shared" si="1"/>
        <v xml:space="preserve"> </v>
      </c>
      <c r="AE49" s="52" t="str">
        <f>IF($T49="","JPN",VLOOKUP($T49,参照ﾃｰﾌﾞﾙ!$P$5:$R$223,3,FALSE))</f>
        <v>JPN</v>
      </c>
      <c r="AF49" s="52"/>
      <c r="AG49" s="52" t="str">
        <f>IF($I49="","",基本データ!$C$13)</f>
        <v/>
      </c>
      <c r="AH49" s="52" t="str">
        <f>IF($I49="","",基本データ!$C$14)</f>
        <v/>
      </c>
      <c r="AI49" s="333"/>
      <c r="AJ49" s="333"/>
      <c r="AK49" s="334"/>
    </row>
    <row r="50" spans="1:37" ht="18" customHeight="1" x14ac:dyDescent="0.2">
      <c r="A50" s="53">
        <v>45</v>
      </c>
      <c r="B50" s="331"/>
      <c r="C50" s="331"/>
      <c r="D50" s="39" t="str">
        <f>IF(I50="","",VLOOKUP(I50,参照ﾃｰﾌﾞﾙ!$A$5:$F$595,3,FALSE))</f>
        <v/>
      </c>
      <c r="E50" s="39" t="str">
        <f>IF(I50="","",VLOOKUP(I50,参照ﾃｰﾌﾞﾙ!$A$5:$F$595,5,FALSE))</f>
        <v/>
      </c>
      <c r="F50" s="159" t="str">
        <f>IF(J50="","",VLOOKUP(J50,参照ﾃｰﾌﾞﾙ!$H$5:$I$64,2))</f>
        <v/>
      </c>
      <c r="G50" s="51" t="str">
        <f>IF(K50="","",VLOOKUP(K50,参照ﾃｰﾌﾞﾙ!$W$6:$Y$7,2,FALSE))</f>
        <v/>
      </c>
      <c r="H50" s="332"/>
      <c r="I50" s="290"/>
      <c r="J50" s="191"/>
      <c r="K50" s="194"/>
      <c r="L50" s="199"/>
      <c r="M50" s="345" t="str">
        <f t="shared" si="0"/>
        <v/>
      </c>
      <c r="N50" s="200"/>
      <c r="O50" s="286"/>
      <c r="P50" s="198"/>
      <c r="Q50" s="198"/>
      <c r="R50" s="198"/>
      <c r="S50" s="198"/>
      <c r="T50" s="201"/>
      <c r="U50" s="274"/>
      <c r="V50" s="201"/>
      <c r="W50" s="201"/>
      <c r="X50" s="201"/>
      <c r="Y50" s="188"/>
      <c r="Z50" s="208"/>
      <c r="AA50" s="209"/>
      <c r="AB50" s="194"/>
      <c r="AC50" s="210"/>
      <c r="AD50" s="56" t="str">
        <f t="shared" si="1"/>
        <v xml:space="preserve"> </v>
      </c>
      <c r="AE50" s="52" t="str">
        <f>IF($T50="","JPN",VLOOKUP($T50,参照ﾃｰﾌﾞﾙ!$P$5:$R$223,3,FALSE))</f>
        <v>JPN</v>
      </c>
      <c r="AF50" s="52"/>
      <c r="AG50" s="52" t="str">
        <f>IF($I50="","",基本データ!$C$13)</f>
        <v/>
      </c>
      <c r="AH50" s="52" t="str">
        <f>IF($I50="","",基本データ!$C$14)</f>
        <v/>
      </c>
      <c r="AI50" s="333"/>
      <c r="AJ50" s="333"/>
      <c r="AK50" s="334"/>
    </row>
    <row r="51" spans="1:37" ht="18" customHeight="1" x14ac:dyDescent="0.2">
      <c r="A51" s="53">
        <v>46</v>
      </c>
      <c r="B51" s="331"/>
      <c r="C51" s="331"/>
      <c r="D51" s="39" t="str">
        <f>IF(I51="","",VLOOKUP(I51,参照ﾃｰﾌﾞﾙ!$A$5:$F$595,3,FALSE))</f>
        <v/>
      </c>
      <c r="E51" s="39" t="str">
        <f>IF(I51="","",VLOOKUP(I51,参照ﾃｰﾌﾞﾙ!$A$5:$F$595,5,FALSE))</f>
        <v/>
      </c>
      <c r="F51" s="159" t="str">
        <f>IF(J51="","",VLOOKUP(J51,参照ﾃｰﾌﾞﾙ!$H$5:$I$64,2))</f>
        <v/>
      </c>
      <c r="G51" s="51" t="str">
        <f>IF(K51="","",VLOOKUP(K51,参照ﾃｰﾌﾞﾙ!$W$6:$Y$7,2,FALSE))</f>
        <v/>
      </c>
      <c r="H51" s="332"/>
      <c r="I51" s="290"/>
      <c r="J51" s="191"/>
      <c r="K51" s="194"/>
      <c r="L51" s="199"/>
      <c r="M51" s="345" t="str">
        <f t="shared" si="0"/>
        <v/>
      </c>
      <c r="N51" s="200"/>
      <c r="O51" s="286"/>
      <c r="P51" s="198"/>
      <c r="Q51" s="198"/>
      <c r="R51" s="198"/>
      <c r="S51" s="198"/>
      <c r="T51" s="201"/>
      <c r="U51" s="274"/>
      <c r="V51" s="201"/>
      <c r="W51" s="201"/>
      <c r="X51" s="201"/>
      <c r="Y51" s="188"/>
      <c r="Z51" s="208"/>
      <c r="AA51" s="209"/>
      <c r="AB51" s="194"/>
      <c r="AC51" s="210"/>
      <c r="AD51" s="56" t="str">
        <f t="shared" si="1"/>
        <v xml:space="preserve"> </v>
      </c>
      <c r="AE51" s="52" t="str">
        <f>IF($T51="","JPN",VLOOKUP($T51,参照ﾃｰﾌﾞﾙ!$P$5:$R$223,3,FALSE))</f>
        <v>JPN</v>
      </c>
      <c r="AF51" s="52"/>
      <c r="AG51" s="52" t="str">
        <f>IF($I51="","",基本データ!$C$13)</f>
        <v/>
      </c>
      <c r="AH51" s="52" t="str">
        <f>IF($I51="","",基本データ!$C$14)</f>
        <v/>
      </c>
      <c r="AI51" s="333"/>
      <c r="AJ51" s="333"/>
      <c r="AK51" s="334"/>
    </row>
    <row r="52" spans="1:37" ht="18" customHeight="1" x14ac:dyDescent="0.2">
      <c r="A52" s="53">
        <v>47</v>
      </c>
      <c r="B52" s="331"/>
      <c r="C52" s="331"/>
      <c r="D52" s="39" t="str">
        <f>IF(I52="","",VLOOKUP(I52,参照ﾃｰﾌﾞﾙ!$A$5:$F$595,3,FALSE))</f>
        <v/>
      </c>
      <c r="E52" s="39" t="str">
        <f>IF(I52="","",VLOOKUP(I52,参照ﾃｰﾌﾞﾙ!$A$5:$F$595,5,FALSE))</f>
        <v/>
      </c>
      <c r="F52" s="159" t="str">
        <f>IF(J52="","",VLOOKUP(J52,参照ﾃｰﾌﾞﾙ!$H$5:$I$64,2))</f>
        <v/>
      </c>
      <c r="G52" s="51" t="str">
        <f>IF(K52="","",VLOOKUP(K52,参照ﾃｰﾌﾞﾙ!$W$6:$Y$7,2,FALSE))</f>
        <v/>
      </c>
      <c r="H52" s="332"/>
      <c r="I52" s="290"/>
      <c r="J52" s="191"/>
      <c r="K52" s="194"/>
      <c r="L52" s="199"/>
      <c r="M52" s="345" t="str">
        <f t="shared" si="0"/>
        <v/>
      </c>
      <c r="N52" s="200"/>
      <c r="O52" s="286"/>
      <c r="P52" s="198"/>
      <c r="Q52" s="198"/>
      <c r="R52" s="198"/>
      <c r="S52" s="198"/>
      <c r="T52" s="201"/>
      <c r="U52" s="274"/>
      <c r="V52" s="201"/>
      <c r="W52" s="201"/>
      <c r="X52" s="201"/>
      <c r="Y52" s="188"/>
      <c r="Z52" s="208"/>
      <c r="AA52" s="209"/>
      <c r="AB52" s="194"/>
      <c r="AC52" s="210"/>
      <c r="AD52" s="56" t="str">
        <f t="shared" si="1"/>
        <v xml:space="preserve"> </v>
      </c>
      <c r="AE52" s="52" t="str">
        <f>IF($T52="","JPN",VLOOKUP($T52,参照ﾃｰﾌﾞﾙ!$P$5:$R$223,3,FALSE))</f>
        <v>JPN</v>
      </c>
      <c r="AF52" s="52"/>
      <c r="AG52" s="52" t="str">
        <f>IF($I52="","",基本データ!$C$13)</f>
        <v/>
      </c>
      <c r="AH52" s="52" t="str">
        <f>IF($I52="","",基本データ!$C$14)</f>
        <v/>
      </c>
      <c r="AI52" s="333"/>
      <c r="AJ52" s="333"/>
      <c r="AK52" s="334"/>
    </row>
    <row r="53" spans="1:37" ht="18" customHeight="1" x14ac:dyDescent="0.2">
      <c r="A53" s="53">
        <v>48</v>
      </c>
      <c r="B53" s="331"/>
      <c r="C53" s="331"/>
      <c r="D53" s="39" t="str">
        <f>IF(I53="","",VLOOKUP(I53,参照ﾃｰﾌﾞﾙ!$A$5:$F$595,3,FALSE))</f>
        <v/>
      </c>
      <c r="E53" s="39" t="str">
        <f>IF(I53="","",VLOOKUP(I53,参照ﾃｰﾌﾞﾙ!$A$5:$F$595,5,FALSE))</f>
        <v/>
      </c>
      <c r="F53" s="159" t="str">
        <f>IF(J53="","",VLOOKUP(J53,参照ﾃｰﾌﾞﾙ!$H$5:$I$64,2))</f>
        <v/>
      </c>
      <c r="G53" s="51" t="str">
        <f>IF(K53="","",VLOOKUP(K53,参照ﾃｰﾌﾞﾙ!$W$6:$Y$7,2,FALSE))</f>
        <v/>
      </c>
      <c r="H53" s="332"/>
      <c r="I53" s="290"/>
      <c r="J53" s="191"/>
      <c r="K53" s="194"/>
      <c r="L53" s="199"/>
      <c r="M53" s="345" t="str">
        <f t="shared" si="0"/>
        <v/>
      </c>
      <c r="N53" s="200"/>
      <c r="O53" s="286"/>
      <c r="P53" s="198"/>
      <c r="Q53" s="198"/>
      <c r="R53" s="198"/>
      <c r="S53" s="198"/>
      <c r="T53" s="201"/>
      <c r="U53" s="274"/>
      <c r="V53" s="201"/>
      <c r="W53" s="201"/>
      <c r="X53" s="201"/>
      <c r="Y53" s="188"/>
      <c r="Z53" s="208"/>
      <c r="AA53" s="209"/>
      <c r="AB53" s="194"/>
      <c r="AC53" s="210"/>
      <c r="AD53" s="56" t="str">
        <f t="shared" si="1"/>
        <v xml:space="preserve"> </v>
      </c>
      <c r="AE53" s="52" t="str">
        <f>IF($T53="","JPN",VLOOKUP($T53,参照ﾃｰﾌﾞﾙ!$P$5:$R$223,3,FALSE))</f>
        <v>JPN</v>
      </c>
      <c r="AF53" s="52"/>
      <c r="AG53" s="52" t="str">
        <f>IF($I53="","",基本データ!$C$13)</f>
        <v/>
      </c>
      <c r="AH53" s="52" t="str">
        <f>IF($I53="","",基本データ!$C$14)</f>
        <v/>
      </c>
      <c r="AI53" s="333"/>
      <c r="AJ53" s="333"/>
      <c r="AK53" s="334"/>
    </row>
    <row r="54" spans="1:37" ht="18" customHeight="1" x14ac:dyDescent="0.2">
      <c r="A54" s="53">
        <v>49</v>
      </c>
      <c r="B54" s="331"/>
      <c r="C54" s="331"/>
      <c r="D54" s="39" t="str">
        <f>IF(I54="","",VLOOKUP(I54,参照ﾃｰﾌﾞﾙ!$A$5:$F$595,3,FALSE))</f>
        <v/>
      </c>
      <c r="E54" s="39" t="str">
        <f>IF(I54="","",VLOOKUP(I54,参照ﾃｰﾌﾞﾙ!$A$5:$F$595,5,FALSE))</f>
        <v/>
      </c>
      <c r="F54" s="159" t="str">
        <f>IF(J54="","",VLOOKUP(J54,参照ﾃｰﾌﾞﾙ!$H$5:$I$64,2))</f>
        <v/>
      </c>
      <c r="G54" s="51" t="str">
        <f>IF(K54="","",VLOOKUP(K54,参照ﾃｰﾌﾞﾙ!$W$6:$Y$7,2,FALSE))</f>
        <v/>
      </c>
      <c r="H54" s="332"/>
      <c r="I54" s="290"/>
      <c r="J54" s="191"/>
      <c r="K54" s="194"/>
      <c r="L54" s="199"/>
      <c r="M54" s="345" t="str">
        <f t="shared" si="0"/>
        <v/>
      </c>
      <c r="N54" s="200"/>
      <c r="O54" s="286"/>
      <c r="P54" s="198"/>
      <c r="Q54" s="198"/>
      <c r="R54" s="198"/>
      <c r="S54" s="198"/>
      <c r="T54" s="201"/>
      <c r="U54" s="274"/>
      <c r="V54" s="201"/>
      <c r="W54" s="201"/>
      <c r="X54" s="201"/>
      <c r="Y54" s="188"/>
      <c r="Z54" s="208"/>
      <c r="AA54" s="209"/>
      <c r="AB54" s="194"/>
      <c r="AC54" s="210"/>
      <c r="AD54" s="56" t="str">
        <f t="shared" si="1"/>
        <v xml:space="preserve"> </v>
      </c>
      <c r="AE54" s="52" t="str">
        <f>IF($T54="","JPN",VLOOKUP($T54,参照ﾃｰﾌﾞﾙ!$P$5:$R$223,3,FALSE))</f>
        <v>JPN</v>
      </c>
      <c r="AF54" s="52"/>
      <c r="AG54" s="52" t="str">
        <f>IF($I54="","",基本データ!$C$13)</f>
        <v/>
      </c>
      <c r="AH54" s="52" t="str">
        <f>IF($I54="","",基本データ!$C$14)</f>
        <v/>
      </c>
      <c r="AI54" s="333"/>
      <c r="AJ54" s="333"/>
      <c r="AK54" s="334"/>
    </row>
    <row r="55" spans="1:37" ht="18" customHeight="1" x14ac:dyDescent="0.2">
      <c r="A55" s="53">
        <v>50</v>
      </c>
      <c r="B55" s="331"/>
      <c r="C55" s="331"/>
      <c r="D55" s="39" t="str">
        <f>IF(I55="","",VLOOKUP(I55,参照ﾃｰﾌﾞﾙ!$A$5:$F$595,3,FALSE))</f>
        <v/>
      </c>
      <c r="E55" s="39" t="str">
        <f>IF(I55="","",VLOOKUP(I55,参照ﾃｰﾌﾞﾙ!$A$5:$F$595,5,FALSE))</f>
        <v/>
      </c>
      <c r="F55" s="159" t="str">
        <f>IF(J55="","",VLOOKUP(J55,参照ﾃｰﾌﾞﾙ!$H$5:$I$64,2))</f>
        <v/>
      </c>
      <c r="G55" s="51" t="str">
        <f>IF(K55="","",VLOOKUP(K55,参照ﾃｰﾌﾞﾙ!$W$6:$Y$7,2,FALSE))</f>
        <v/>
      </c>
      <c r="H55" s="332"/>
      <c r="I55" s="290"/>
      <c r="J55" s="191"/>
      <c r="K55" s="194"/>
      <c r="L55" s="199"/>
      <c r="M55" s="345" t="str">
        <f t="shared" si="0"/>
        <v/>
      </c>
      <c r="N55" s="200"/>
      <c r="O55" s="286"/>
      <c r="P55" s="198"/>
      <c r="Q55" s="198"/>
      <c r="R55" s="198"/>
      <c r="S55" s="198"/>
      <c r="T55" s="201"/>
      <c r="U55" s="274"/>
      <c r="V55" s="201"/>
      <c r="W55" s="201"/>
      <c r="X55" s="201"/>
      <c r="Y55" s="188"/>
      <c r="Z55" s="208"/>
      <c r="AA55" s="209"/>
      <c r="AB55" s="194"/>
      <c r="AC55" s="210"/>
      <c r="AD55" s="56" t="str">
        <f t="shared" si="1"/>
        <v xml:space="preserve"> </v>
      </c>
      <c r="AE55" s="52" t="str">
        <f>IF($T55="","JPN",VLOOKUP($T55,参照ﾃｰﾌﾞﾙ!$P$5:$R$223,3,FALSE))</f>
        <v>JPN</v>
      </c>
      <c r="AF55" s="52"/>
      <c r="AG55" s="52" t="str">
        <f>IF($I55="","",基本データ!$C$13)</f>
        <v/>
      </c>
      <c r="AH55" s="52" t="str">
        <f>IF($I55="","",基本データ!$C$14)</f>
        <v/>
      </c>
      <c r="AI55" s="333"/>
      <c r="AJ55" s="333"/>
      <c r="AK55" s="334"/>
    </row>
    <row r="56" spans="1:37" ht="18" customHeight="1" x14ac:dyDescent="0.2">
      <c r="A56" s="53">
        <v>51</v>
      </c>
      <c r="B56" s="331"/>
      <c r="C56" s="331"/>
      <c r="D56" s="39" t="str">
        <f>IF(I56="","",VLOOKUP(I56,参照ﾃｰﾌﾞﾙ!$A$5:$F$595,3,FALSE))</f>
        <v/>
      </c>
      <c r="E56" s="39" t="str">
        <f>IF(I56="","",VLOOKUP(I56,参照ﾃｰﾌﾞﾙ!$A$5:$F$595,5,FALSE))</f>
        <v/>
      </c>
      <c r="F56" s="159" t="str">
        <f>IF(J56="","",VLOOKUP(J56,参照ﾃｰﾌﾞﾙ!$H$5:$I$64,2))</f>
        <v/>
      </c>
      <c r="G56" s="51" t="str">
        <f>IF(K56="","",VLOOKUP(K56,参照ﾃｰﾌﾞﾙ!$W$6:$Y$7,2,FALSE))</f>
        <v/>
      </c>
      <c r="H56" s="332"/>
      <c r="I56" s="290"/>
      <c r="J56" s="191"/>
      <c r="K56" s="194"/>
      <c r="L56" s="199"/>
      <c r="M56" s="345" t="str">
        <f t="shared" si="0"/>
        <v/>
      </c>
      <c r="N56" s="200"/>
      <c r="O56" s="286"/>
      <c r="P56" s="198"/>
      <c r="Q56" s="198"/>
      <c r="R56" s="198"/>
      <c r="S56" s="198"/>
      <c r="T56" s="201"/>
      <c r="U56" s="274"/>
      <c r="V56" s="201"/>
      <c r="W56" s="201"/>
      <c r="X56" s="201"/>
      <c r="Y56" s="188"/>
      <c r="Z56" s="208"/>
      <c r="AA56" s="209"/>
      <c r="AB56" s="194"/>
      <c r="AC56" s="210"/>
      <c r="AD56" s="56" t="str">
        <f t="shared" si="1"/>
        <v xml:space="preserve"> </v>
      </c>
      <c r="AE56" s="52" t="str">
        <f>IF($T56="","JPN",VLOOKUP($T56,参照ﾃｰﾌﾞﾙ!$P$5:$R$223,3,FALSE))</f>
        <v>JPN</v>
      </c>
      <c r="AF56" s="52"/>
      <c r="AG56" s="52" t="str">
        <f>IF($I56="","",基本データ!$C$13)</f>
        <v/>
      </c>
      <c r="AH56" s="52" t="str">
        <f>IF($I56="","",基本データ!$C$14)</f>
        <v/>
      </c>
      <c r="AI56" s="333"/>
      <c r="AJ56" s="333"/>
      <c r="AK56" s="334"/>
    </row>
    <row r="57" spans="1:37" ht="18" customHeight="1" x14ac:dyDescent="0.2">
      <c r="A57" s="53">
        <v>52</v>
      </c>
      <c r="B57" s="331"/>
      <c r="C57" s="331"/>
      <c r="D57" s="39" t="str">
        <f>IF(I57="","",VLOOKUP(I57,参照ﾃｰﾌﾞﾙ!$A$5:$F$595,3,FALSE))</f>
        <v/>
      </c>
      <c r="E57" s="39" t="str">
        <f>IF(I57="","",VLOOKUP(I57,参照ﾃｰﾌﾞﾙ!$A$5:$F$595,5,FALSE))</f>
        <v/>
      </c>
      <c r="F57" s="159" t="str">
        <f>IF(J57="","",VLOOKUP(J57,参照ﾃｰﾌﾞﾙ!$H$5:$I$64,2))</f>
        <v/>
      </c>
      <c r="G57" s="51" t="str">
        <f>IF(K57="","",VLOOKUP(K57,参照ﾃｰﾌﾞﾙ!$W$6:$Y$7,2,FALSE))</f>
        <v/>
      </c>
      <c r="H57" s="332"/>
      <c r="I57" s="290"/>
      <c r="J57" s="191"/>
      <c r="K57" s="194"/>
      <c r="L57" s="199"/>
      <c r="M57" s="345" t="str">
        <f t="shared" si="0"/>
        <v/>
      </c>
      <c r="N57" s="200"/>
      <c r="O57" s="286"/>
      <c r="P57" s="198"/>
      <c r="Q57" s="198"/>
      <c r="R57" s="198"/>
      <c r="S57" s="198"/>
      <c r="T57" s="201"/>
      <c r="U57" s="274"/>
      <c r="V57" s="201"/>
      <c r="W57" s="201"/>
      <c r="X57" s="201"/>
      <c r="Y57" s="188"/>
      <c r="Z57" s="208"/>
      <c r="AA57" s="209"/>
      <c r="AB57" s="194"/>
      <c r="AC57" s="210"/>
      <c r="AD57" s="56" t="str">
        <f t="shared" si="1"/>
        <v xml:space="preserve"> </v>
      </c>
      <c r="AE57" s="52" t="str">
        <f>IF($T57="","JPN",VLOOKUP($T57,参照ﾃｰﾌﾞﾙ!$P$5:$R$223,3,FALSE))</f>
        <v>JPN</v>
      </c>
      <c r="AF57" s="52"/>
      <c r="AG57" s="52" t="str">
        <f>IF($I57="","",基本データ!$C$13)</f>
        <v/>
      </c>
      <c r="AH57" s="52" t="str">
        <f>IF($I57="","",基本データ!$C$14)</f>
        <v/>
      </c>
      <c r="AI57" s="333"/>
      <c r="AJ57" s="333"/>
      <c r="AK57" s="334"/>
    </row>
    <row r="58" spans="1:37" ht="18" customHeight="1" x14ac:dyDescent="0.2">
      <c r="A58" s="53">
        <v>53</v>
      </c>
      <c r="B58" s="331"/>
      <c r="C58" s="331"/>
      <c r="D58" s="39" t="str">
        <f>IF(I58="","",VLOOKUP(I58,参照ﾃｰﾌﾞﾙ!$A$5:$F$595,3,FALSE))</f>
        <v/>
      </c>
      <c r="E58" s="39" t="str">
        <f>IF(I58="","",VLOOKUP(I58,参照ﾃｰﾌﾞﾙ!$A$5:$F$595,5,FALSE))</f>
        <v/>
      </c>
      <c r="F58" s="159" t="str">
        <f>IF(J58="","",VLOOKUP(J58,参照ﾃｰﾌﾞﾙ!$H$5:$I$64,2))</f>
        <v/>
      </c>
      <c r="G58" s="51" t="str">
        <f>IF(K58="","",VLOOKUP(K58,参照ﾃｰﾌﾞﾙ!$W$6:$Y$7,2,FALSE))</f>
        <v/>
      </c>
      <c r="H58" s="332"/>
      <c r="I58" s="290"/>
      <c r="J58" s="191"/>
      <c r="K58" s="194"/>
      <c r="L58" s="199"/>
      <c r="M58" s="345" t="str">
        <f t="shared" si="0"/>
        <v/>
      </c>
      <c r="N58" s="200"/>
      <c r="O58" s="286"/>
      <c r="P58" s="198"/>
      <c r="Q58" s="198"/>
      <c r="R58" s="198"/>
      <c r="S58" s="198"/>
      <c r="T58" s="201"/>
      <c r="U58" s="274"/>
      <c r="V58" s="201"/>
      <c r="W58" s="201"/>
      <c r="X58" s="201"/>
      <c r="Y58" s="188"/>
      <c r="Z58" s="208"/>
      <c r="AA58" s="209"/>
      <c r="AB58" s="194"/>
      <c r="AC58" s="210"/>
      <c r="AD58" s="56" t="str">
        <f t="shared" si="1"/>
        <v xml:space="preserve"> </v>
      </c>
      <c r="AE58" s="52" t="str">
        <f>IF($T58="","JPN",VLOOKUP($T58,参照ﾃｰﾌﾞﾙ!$P$5:$R$223,3,FALSE))</f>
        <v>JPN</v>
      </c>
      <c r="AF58" s="52"/>
      <c r="AG58" s="52" t="str">
        <f>IF($I58="","",基本データ!$C$13)</f>
        <v/>
      </c>
      <c r="AH58" s="52" t="str">
        <f>IF($I58="","",基本データ!$C$14)</f>
        <v/>
      </c>
      <c r="AI58" s="333"/>
      <c r="AJ58" s="333"/>
      <c r="AK58" s="334"/>
    </row>
    <row r="59" spans="1:37" ht="18" customHeight="1" x14ac:dyDescent="0.2">
      <c r="A59" s="53">
        <v>54</v>
      </c>
      <c r="B59" s="331"/>
      <c r="C59" s="331"/>
      <c r="D59" s="39" t="str">
        <f>IF(I59="","",VLOOKUP(I59,参照ﾃｰﾌﾞﾙ!$A$5:$F$595,3,FALSE))</f>
        <v/>
      </c>
      <c r="E59" s="39" t="str">
        <f>IF(I59="","",VLOOKUP(I59,参照ﾃｰﾌﾞﾙ!$A$5:$F$595,5,FALSE))</f>
        <v/>
      </c>
      <c r="F59" s="159" t="str">
        <f>IF(J59="","",VLOOKUP(J59,参照ﾃｰﾌﾞﾙ!$H$5:$I$64,2))</f>
        <v/>
      </c>
      <c r="G59" s="51" t="str">
        <f>IF(K59="","",VLOOKUP(K59,参照ﾃｰﾌﾞﾙ!$W$6:$Y$7,2,FALSE))</f>
        <v/>
      </c>
      <c r="H59" s="332"/>
      <c r="I59" s="290"/>
      <c r="J59" s="191"/>
      <c r="K59" s="194"/>
      <c r="L59" s="199"/>
      <c r="M59" s="345" t="str">
        <f t="shared" si="0"/>
        <v/>
      </c>
      <c r="N59" s="200"/>
      <c r="O59" s="286"/>
      <c r="P59" s="198"/>
      <c r="Q59" s="198"/>
      <c r="R59" s="198"/>
      <c r="S59" s="198"/>
      <c r="T59" s="201"/>
      <c r="U59" s="274"/>
      <c r="V59" s="201"/>
      <c r="W59" s="201"/>
      <c r="X59" s="201"/>
      <c r="Y59" s="188"/>
      <c r="Z59" s="208"/>
      <c r="AA59" s="209"/>
      <c r="AB59" s="194"/>
      <c r="AC59" s="210"/>
      <c r="AD59" s="56" t="str">
        <f t="shared" si="1"/>
        <v xml:space="preserve"> </v>
      </c>
      <c r="AE59" s="52" t="str">
        <f>IF($T59="","JPN",VLOOKUP($T59,参照ﾃｰﾌﾞﾙ!$P$5:$R$223,3,FALSE))</f>
        <v>JPN</v>
      </c>
      <c r="AF59" s="52"/>
      <c r="AG59" s="52" t="str">
        <f>IF($I59="","",基本データ!$C$13)</f>
        <v/>
      </c>
      <c r="AH59" s="52" t="str">
        <f>IF($I59="","",基本データ!$C$14)</f>
        <v/>
      </c>
      <c r="AI59" s="333"/>
      <c r="AJ59" s="333"/>
      <c r="AK59" s="334"/>
    </row>
    <row r="60" spans="1:37" ht="18" customHeight="1" x14ac:dyDescent="0.2">
      <c r="A60" s="53">
        <v>55</v>
      </c>
      <c r="B60" s="331"/>
      <c r="C60" s="331"/>
      <c r="D60" s="39" t="str">
        <f>IF(I60="","",VLOOKUP(I60,参照ﾃｰﾌﾞﾙ!$A$5:$F$595,3,FALSE))</f>
        <v/>
      </c>
      <c r="E60" s="39" t="str">
        <f>IF(I60="","",VLOOKUP(I60,参照ﾃｰﾌﾞﾙ!$A$5:$F$595,5,FALSE))</f>
        <v/>
      </c>
      <c r="F60" s="159" t="str">
        <f>IF(J60="","",VLOOKUP(J60,参照ﾃｰﾌﾞﾙ!$H$5:$I$64,2))</f>
        <v/>
      </c>
      <c r="G60" s="51" t="str">
        <f>IF(K60="","",VLOOKUP(K60,参照ﾃｰﾌﾞﾙ!$W$6:$Y$7,2,FALSE))</f>
        <v/>
      </c>
      <c r="H60" s="332"/>
      <c r="I60" s="290"/>
      <c r="J60" s="191"/>
      <c r="K60" s="194"/>
      <c r="L60" s="199"/>
      <c r="M60" s="345" t="str">
        <f t="shared" si="0"/>
        <v/>
      </c>
      <c r="N60" s="200"/>
      <c r="O60" s="286"/>
      <c r="P60" s="198"/>
      <c r="Q60" s="198"/>
      <c r="R60" s="198"/>
      <c r="S60" s="198"/>
      <c r="T60" s="201"/>
      <c r="U60" s="274"/>
      <c r="V60" s="201"/>
      <c r="W60" s="201"/>
      <c r="X60" s="201"/>
      <c r="Y60" s="188"/>
      <c r="Z60" s="208"/>
      <c r="AA60" s="209"/>
      <c r="AB60" s="194"/>
      <c r="AC60" s="210"/>
      <c r="AD60" s="56" t="str">
        <f t="shared" si="1"/>
        <v xml:space="preserve"> </v>
      </c>
      <c r="AE60" s="52" t="str">
        <f>IF($T60="","JPN",VLOOKUP($T60,参照ﾃｰﾌﾞﾙ!$P$5:$R$223,3,FALSE))</f>
        <v>JPN</v>
      </c>
      <c r="AF60" s="52"/>
      <c r="AG60" s="52" t="str">
        <f>IF($I60="","",基本データ!$C$13)</f>
        <v/>
      </c>
      <c r="AH60" s="52" t="str">
        <f>IF($I60="","",基本データ!$C$14)</f>
        <v/>
      </c>
      <c r="AI60" s="333"/>
      <c r="AJ60" s="333"/>
      <c r="AK60" s="334"/>
    </row>
    <row r="61" spans="1:37" ht="18" customHeight="1" x14ac:dyDescent="0.2">
      <c r="A61" s="53">
        <v>56</v>
      </c>
      <c r="B61" s="331"/>
      <c r="C61" s="331"/>
      <c r="D61" s="39" t="str">
        <f>IF(I61="","",VLOOKUP(I61,参照ﾃｰﾌﾞﾙ!$A$5:$F$595,3,FALSE))</f>
        <v/>
      </c>
      <c r="E61" s="39" t="str">
        <f>IF(I61="","",VLOOKUP(I61,参照ﾃｰﾌﾞﾙ!$A$5:$F$595,5,FALSE))</f>
        <v/>
      </c>
      <c r="F61" s="159" t="str">
        <f>IF(J61="","",VLOOKUP(J61,参照ﾃｰﾌﾞﾙ!$H$5:$I$64,2))</f>
        <v/>
      </c>
      <c r="G61" s="51" t="str">
        <f>IF(K61="","",VLOOKUP(K61,参照ﾃｰﾌﾞﾙ!$W$6:$Y$7,2,FALSE))</f>
        <v/>
      </c>
      <c r="H61" s="332"/>
      <c r="I61" s="290"/>
      <c r="J61" s="191"/>
      <c r="K61" s="194"/>
      <c r="L61" s="199"/>
      <c r="M61" s="345" t="str">
        <f t="shared" si="0"/>
        <v/>
      </c>
      <c r="N61" s="200"/>
      <c r="O61" s="286"/>
      <c r="P61" s="198"/>
      <c r="Q61" s="198"/>
      <c r="R61" s="198"/>
      <c r="S61" s="198"/>
      <c r="T61" s="201"/>
      <c r="U61" s="274"/>
      <c r="V61" s="201"/>
      <c r="W61" s="201"/>
      <c r="X61" s="201"/>
      <c r="Y61" s="188"/>
      <c r="Z61" s="208"/>
      <c r="AA61" s="209"/>
      <c r="AB61" s="194"/>
      <c r="AC61" s="210"/>
      <c r="AD61" s="56" t="str">
        <f t="shared" si="1"/>
        <v xml:space="preserve"> </v>
      </c>
      <c r="AE61" s="52" t="str">
        <f>IF($T61="","JPN",VLOOKUP($T61,参照ﾃｰﾌﾞﾙ!$P$5:$R$223,3,FALSE))</f>
        <v>JPN</v>
      </c>
      <c r="AF61" s="52"/>
      <c r="AG61" s="52" t="str">
        <f>IF($I61="","",基本データ!$C$13)</f>
        <v/>
      </c>
      <c r="AH61" s="52" t="str">
        <f>IF($I61="","",基本データ!$C$14)</f>
        <v/>
      </c>
      <c r="AI61" s="333"/>
      <c r="AJ61" s="333"/>
      <c r="AK61" s="334"/>
    </row>
    <row r="62" spans="1:37" ht="18" customHeight="1" x14ac:dyDescent="0.2">
      <c r="A62" s="53">
        <v>57</v>
      </c>
      <c r="B62" s="331"/>
      <c r="C62" s="331"/>
      <c r="D62" s="39" t="str">
        <f>IF(I62="","",VLOOKUP(I62,参照ﾃｰﾌﾞﾙ!$A$5:$F$595,3,FALSE))</f>
        <v/>
      </c>
      <c r="E62" s="39" t="str">
        <f>IF(I62="","",VLOOKUP(I62,参照ﾃｰﾌﾞﾙ!$A$5:$F$595,5,FALSE))</f>
        <v/>
      </c>
      <c r="F62" s="159" t="str">
        <f>IF(J62="","",VLOOKUP(J62,参照ﾃｰﾌﾞﾙ!$H$5:$I$64,2))</f>
        <v/>
      </c>
      <c r="G62" s="51" t="str">
        <f>IF(K62="","",VLOOKUP(K62,参照ﾃｰﾌﾞﾙ!$W$6:$Y$7,2,FALSE))</f>
        <v/>
      </c>
      <c r="H62" s="332"/>
      <c r="I62" s="290"/>
      <c r="J62" s="191"/>
      <c r="K62" s="194"/>
      <c r="L62" s="199"/>
      <c r="M62" s="345" t="str">
        <f t="shared" si="0"/>
        <v/>
      </c>
      <c r="N62" s="200"/>
      <c r="O62" s="286"/>
      <c r="P62" s="198"/>
      <c r="Q62" s="198"/>
      <c r="R62" s="198"/>
      <c r="S62" s="198"/>
      <c r="T62" s="201"/>
      <c r="U62" s="274"/>
      <c r="V62" s="201"/>
      <c r="W62" s="201"/>
      <c r="X62" s="201"/>
      <c r="Y62" s="188"/>
      <c r="Z62" s="208"/>
      <c r="AA62" s="209"/>
      <c r="AB62" s="194"/>
      <c r="AC62" s="210"/>
      <c r="AD62" s="56" t="str">
        <f t="shared" si="1"/>
        <v xml:space="preserve"> </v>
      </c>
      <c r="AE62" s="52" t="str">
        <f>IF($T62="","JPN",VLOOKUP($T62,参照ﾃｰﾌﾞﾙ!$P$5:$R$223,3,FALSE))</f>
        <v>JPN</v>
      </c>
      <c r="AF62" s="52"/>
      <c r="AG62" s="52" t="str">
        <f>IF($I62="","",基本データ!$C$13)</f>
        <v/>
      </c>
      <c r="AH62" s="52" t="str">
        <f>IF($I62="","",基本データ!$C$14)</f>
        <v/>
      </c>
      <c r="AI62" s="333"/>
      <c r="AJ62" s="333"/>
      <c r="AK62" s="334"/>
    </row>
    <row r="63" spans="1:37" ht="18" customHeight="1" x14ac:dyDescent="0.2">
      <c r="A63" s="53">
        <v>58</v>
      </c>
      <c r="B63" s="331"/>
      <c r="C63" s="331"/>
      <c r="D63" s="39" t="str">
        <f>IF(I63="","",VLOOKUP(I63,参照ﾃｰﾌﾞﾙ!$A$5:$F$595,3,FALSE))</f>
        <v/>
      </c>
      <c r="E63" s="39" t="str">
        <f>IF(I63="","",VLOOKUP(I63,参照ﾃｰﾌﾞﾙ!$A$5:$F$595,5,FALSE))</f>
        <v/>
      </c>
      <c r="F63" s="159" t="str">
        <f>IF(J63="","",VLOOKUP(J63,参照ﾃｰﾌﾞﾙ!$H$5:$I$64,2))</f>
        <v/>
      </c>
      <c r="G63" s="51" t="str">
        <f>IF(K63="","",VLOOKUP(K63,参照ﾃｰﾌﾞﾙ!$W$6:$Y$7,2,FALSE))</f>
        <v/>
      </c>
      <c r="H63" s="332"/>
      <c r="I63" s="290"/>
      <c r="J63" s="191"/>
      <c r="K63" s="194"/>
      <c r="L63" s="199"/>
      <c r="M63" s="345" t="str">
        <f t="shared" si="0"/>
        <v/>
      </c>
      <c r="N63" s="200"/>
      <c r="O63" s="286"/>
      <c r="P63" s="198"/>
      <c r="Q63" s="198"/>
      <c r="R63" s="198"/>
      <c r="S63" s="198"/>
      <c r="T63" s="201"/>
      <c r="U63" s="274"/>
      <c r="V63" s="201"/>
      <c r="W63" s="201"/>
      <c r="X63" s="201"/>
      <c r="Y63" s="188"/>
      <c r="Z63" s="208"/>
      <c r="AA63" s="209"/>
      <c r="AB63" s="194"/>
      <c r="AC63" s="210"/>
      <c r="AD63" s="56" t="str">
        <f t="shared" si="1"/>
        <v xml:space="preserve"> </v>
      </c>
      <c r="AE63" s="52" t="str">
        <f>IF($T63="","JPN",VLOOKUP($T63,参照ﾃｰﾌﾞﾙ!$P$5:$R$223,3,FALSE))</f>
        <v>JPN</v>
      </c>
      <c r="AF63" s="52"/>
      <c r="AG63" s="52" t="str">
        <f>IF($I63="","",基本データ!$C$13)</f>
        <v/>
      </c>
      <c r="AH63" s="52" t="str">
        <f>IF($I63="","",基本データ!$C$14)</f>
        <v/>
      </c>
      <c r="AI63" s="333"/>
      <c r="AJ63" s="333"/>
      <c r="AK63" s="334"/>
    </row>
    <row r="64" spans="1:37" ht="18" customHeight="1" x14ac:dyDescent="0.2">
      <c r="A64" s="53">
        <v>59</v>
      </c>
      <c r="B64" s="331"/>
      <c r="C64" s="331"/>
      <c r="D64" s="39" t="str">
        <f>IF(I64="","",VLOOKUP(I64,参照ﾃｰﾌﾞﾙ!$A$5:$F$595,3,FALSE))</f>
        <v/>
      </c>
      <c r="E64" s="39" t="str">
        <f>IF(I64="","",VLOOKUP(I64,参照ﾃｰﾌﾞﾙ!$A$5:$F$595,5,FALSE))</f>
        <v/>
      </c>
      <c r="F64" s="159" t="str">
        <f>IF(J64="","",VLOOKUP(J64,参照ﾃｰﾌﾞﾙ!$H$5:$I$64,2))</f>
        <v/>
      </c>
      <c r="G64" s="51" t="str">
        <f>IF(K64="","",VLOOKUP(K64,参照ﾃｰﾌﾞﾙ!$W$6:$Y$7,2,FALSE))</f>
        <v/>
      </c>
      <c r="H64" s="332"/>
      <c r="I64" s="290"/>
      <c r="J64" s="191"/>
      <c r="K64" s="194"/>
      <c r="L64" s="199"/>
      <c r="M64" s="345" t="str">
        <f t="shared" si="0"/>
        <v/>
      </c>
      <c r="N64" s="200"/>
      <c r="O64" s="286"/>
      <c r="P64" s="198"/>
      <c r="Q64" s="198"/>
      <c r="R64" s="198"/>
      <c r="S64" s="198"/>
      <c r="T64" s="201"/>
      <c r="U64" s="274"/>
      <c r="V64" s="201"/>
      <c r="W64" s="201"/>
      <c r="X64" s="201"/>
      <c r="Y64" s="188"/>
      <c r="Z64" s="208"/>
      <c r="AA64" s="209"/>
      <c r="AB64" s="194"/>
      <c r="AC64" s="210"/>
      <c r="AD64" s="56" t="str">
        <f t="shared" si="1"/>
        <v xml:space="preserve"> </v>
      </c>
      <c r="AE64" s="52" t="str">
        <f>IF($T64="","JPN",VLOOKUP($T64,参照ﾃｰﾌﾞﾙ!$P$5:$R$223,3,FALSE))</f>
        <v>JPN</v>
      </c>
      <c r="AF64" s="52"/>
      <c r="AG64" s="52" t="str">
        <f>IF($I64="","",基本データ!$C$13)</f>
        <v/>
      </c>
      <c r="AH64" s="52" t="str">
        <f>IF($I64="","",基本データ!$C$14)</f>
        <v/>
      </c>
      <c r="AI64" s="333"/>
      <c r="AJ64" s="333"/>
      <c r="AK64" s="334"/>
    </row>
    <row r="65" spans="1:37" ht="18" customHeight="1" x14ac:dyDescent="0.2">
      <c r="A65" s="53">
        <v>60</v>
      </c>
      <c r="B65" s="331"/>
      <c r="C65" s="331"/>
      <c r="D65" s="39" t="str">
        <f>IF(I65="","",VLOOKUP(I65,参照ﾃｰﾌﾞﾙ!$A$5:$F$595,3,FALSE))</f>
        <v/>
      </c>
      <c r="E65" s="39" t="str">
        <f>IF(I65="","",VLOOKUP(I65,参照ﾃｰﾌﾞﾙ!$A$5:$F$595,5,FALSE))</f>
        <v/>
      </c>
      <c r="F65" s="159" t="str">
        <f>IF(J65="","",VLOOKUP(J65,参照ﾃｰﾌﾞﾙ!$H$5:$I$64,2))</f>
        <v/>
      </c>
      <c r="G65" s="51" t="str">
        <f>IF(K65="","",VLOOKUP(K65,参照ﾃｰﾌﾞﾙ!$W$6:$Y$7,2,FALSE))</f>
        <v/>
      </c>
      <c r="H65" s="332"/>
      <c r="I65" s="290"/>
      <c r="J65" s="191"/>
      <c r="K65" s="194"/>
      <c r="L65" s="199"/>
      <c r="M65" s="345" t="str">
        <f t="shared" si="0"/>
        <v/>
      </c>
      <c r="N65" s="200"/>
      <c r="O65" s="286"/>
      <c r="P65" s="198"/>
      <c r="Q65" s="198"/>
      <c r="R65" s="198"/>
      <c r="S65" s="198"/>
      <c r="T65" s="201"/>
      <c r="U65" s="274"/>
      <c r="V65" s="201"/>
      <c r="W65" s="201"/>
      <c r="X65" s="201"/>
      <c r="Y65" s="188"/>
      <c r="Z65" s="208"/>
      <c r="AA65" s="209"/>
      <c r="AB65" s="194"/>
      <c r="AC65" s="210"/>
      <c r="AD65" s="56" t="str">
        <f t="shared" si="1"/>
        <v xml:space="preserve"> </v>
      </c>
      <c r="AE65" s="52" t="str">
        <f>IF($T65="","JPN",VLOOKUP($T65,参照ﾃｰﾌﾞﾙ!$P$5:$R$223,3,FALSE))</f>
        <v>JPN</v>
      </c>
      <c r="AF65" s="52"/>
      <c r="AG65" s="52" t="str">
        <f>IF($I65="","",基本データ!$C$13)</f>
        <v/>
      </c>
      <c r="AH65" s="52" t="str">
        <f>IF($I65="","",基本データ!$C$14)</f>
        <v/>
      </c>
      <c r="AI65" s="333"/>
      <c r="AJ65" s="333"/>
      <c r="AK65" s="334"/>
    </row>
    <row r="66" spans="1:37" ht="18" customHeight="1" x14ac:dyDescent="0.2">
      <c r="A66" s="53">
        <v>61</v>
      </c>
      <c r="B66" s="331"/>
      <c r="C66" s="331"/>
      <c r="D66" s="39" t="str">
        <f>IF(I66="","",VLOOKUP(I66,参照ﾃｰﾌﾞﾙ!$A$5:$F$595,3,FALSE))</f>
        <v/>
      </c>
      <c r="E66" s="39" t="str">
        <f>IF(I66="","",VLOOKUP(I66,参照ﾃｰﾌﾞﾙ!$A$5:$F$595,5,FALSE))</f>
        <v/>
      </c>
      <c r="F66" s="159" t="str">
        <f>IF(J66="","",VLOOKUP(J66,参照ﾃｰﾌﾞﾙ!$H$5:$I$64,2))</f>
        <v/>
      </c>
      <c r="G66" s="51" t="str">
        <f>IF(K66="","",VLOOKUP(K66,参照ﾃｰﾌﾞﾙ!$W$6:$Y$7,2,FALSE))</f>
        <v/>
      </c>
      <c r="H66" s="332"/>
      <c r="I66" s="290"/>
      <c r="J66" s="191"/>
      <c r="K66" s="194"/>
      <c r="L66" s="199"/>
      <c r="M66" s="345" t="str">
        <f t="shared" si="0"/>
        <v/>
      </c>
      <c r="N66" s="200"/>
      <c r="O66" s="286"/>
      <c r="P66" s="198"/>
      <c r="Q66" s="198"/>
      <c r="R66" s="198"/>
      <c r="S66" s="198"/>
      <c r="T66" s="201"/>
      <c r="U66" s="274"/>
      <c r="V66" s="201"/>
      <c r="W66" s="201"/>
      <c r="X66" s="201"/>
      <c r="Y66" s="188"/>
      <c r="Z66" s="208"/>
      <c r="AA66" s="209"/>
      <c r="AB66" s="194"/>
      <c r="AC66" s="210"/>
      <c r="AD66" s="56" t="str">
        <f t="shared" si="1"/>
        <v xml:space="preserve"> </v>
      </c>
      <c r="AE66" s="52" t="str">
        <f>IF($T66="","JPN",VLOOKUP($T66,参照ﾃｰﾌﾞﾙ!$P$5:$R$223,3,FALSE))</f>
        <v>JPN</v>
      </c>
      <c r="AF66" s="52"/>
      <c r="AG66" s="52" t="str">
        <f>IF($I66="","",基本データ!$C$13)</f>
        <v/>
      </c>
      <c r="AH66" s="52" t="str">
        <f>IF($I66="","",基本データ!$C$14)</f>
        <v/>
      </c>
      <c r="AI66" s="333"/>
      <c r="AJ66" s="333"/>
      <c r="AK66" s="334"/>
    </row>
    <row r="67" spans="1:37" ht="18" customHeight="1" x14ac:dyDescent="0.2">
      <c r="A67" s="53">
        <v>62</v>
      </c>
      <c r="B67" s="331"/>
      <c r="C67" s="331"/>
      <c r="D67" s="39" t="str">
        <f>IF(I67="","",VLOOKUP(I67,参照ﾃｰﾌﾞﾙ!$A$5:$F$595,3,FALSE))</f>
        <v/>
      </c>
      <c r="E67" s="39" t="str">
        <f>IF(I67="","",VLOOKUP(I67,参照ﾃｰﾌﾞﾙ!$A$5:$F$595,5,FALSE))</f>
        <v/>
      </c>
      <c r="F67" s="159" t="str">
        <f>IF(J67="","",VLOOKUP(J67,参照ﾃｰﾌﾞﾙ!$H$5:$I$64,2))</f>
        <v/>
      </c>
      <c r="G67" s="51" t="str">
        <f>IF(K67="","",VLOOKUP(K67,参照ﾃｰﾌﾞﾙ!$W$6:$Y$7,2,FALSE))</f>
        <v/>
      </c>
      <c r="H67" s="332"/>
      <c r="I67" s="290"/>
      <c r="J67" s="191"/>
      <c r="K67" s="194"/>
      <c r="L67" s="199"/>
      <c r="M67" s="345" t="str">
        <f t="shared" si="0"/>
        <v/>
      </c>
      <c r="N67" s="200"/>
      <c r="O67" s="286"/>
      <c r="P67" s="198"/>
      <c r="Q67" s="198"/>
      <c r="R67" s="198"/>
      <c r="S67" s="198"/>
      <c r="T67" s="201"/>
      <c r="U67" s="274"/>
      <c r="V67" s="201"/>
      <c r="W67" s="201"/>
      <c r="X67" s="201"/>
      <c r="Y67" s="188"/>
      <c r="Z67" s="208"/>
      <c r="AA67" s="209"/>
      <c r="AB67" s="194"/>
      <c r="AC67" s="210"/>
      <c r="AD67" s="56" t="str">
        <f t="shared" si="1"/>
        <v xml:space="preserve"> </v>
      </c>
      <c r="AE67" s="52" t="str">
        <f>IF($T67="","JPN",VLOOKUP($T67,参照ﾃｰﾌﾞﾙ!$P$5:$R$223,3,FALSE))</f>
        <v>JPN</v>
      </c>
      <c r="AF67" s="52"/>
      <c r="AG67" s="52" t="str">
        <f>IF($I67="","",基本データ!$C$13)</f>
        <v/>
      </c>
      <c r="AH67" s="52" t="str">
        <f>IF($I67="","",基本データ!$C$14)</f>
        <v/>
      </c>
      <c r="AI67" s="333"/>
      <c r="AJ67" s="333"/>
      <c r="AK67" s="334"/>
    </row>
    <row r="68" spans="1:37" ht="18" customHeight="1" x14ac:dyDescent="0.2">
      <c r="A68" s="53">
        <v>63</v>
      </c>
      <c r="B68" s="331"/>
      <c r="C68" s="331"/>
      <c r="D68" s="39" t="str">
        <f>IF(I68="","",VLOOKUP(I68,参照ﾃｰﾌﾞﾙ!$A$5:$F$595,3,FALSE))</f>
        <v/>
      </c>
      <c r="E68" s="39" t="str">
        <f>IF(I68="","",VLOOKUP(I68,参照ﾃｰﾌﾞﾙ!$A$5:$F$595,5,FALSE))</f>
        <v/>
      </c>
      <c r="F68" s="159" t="str">
        <f>IF(J68="","",VLOOKUP(J68,参照ﾃｰﾌﾞﾙ!$H$5:$I$64,2))</f>
        <v/>
      </c>
      <c r="G68" s="51" t="str">
        <f>IF(K68="","",VLOOKUP(K68,参照ﾃｰﾌﾞﾙ!$W$6:$Y$7,2,FALSE))</f>
        <v/>
      </c>
      <c r="H68" s="332"/>
      <c r="I68" s="290"/>
      <c r="J68" s="191"/>
      <c r="K68" s="194"/>
      <c r="L68" s="199"/>
      <c r="M68" s="345" t="str">
        <f t="shared" si="0"/>
        <v/>
      </c>
      <c r="N68" s="200"/>
      <c r="O68" s="286"/>
      <c r="P68" s="198"/>
      <c r="Q68" s="198"/>
      <c r="R68" s="198"/>
      <c r="S68" s="198"/>
      <c r="T68" s="201"/>
      <c r="U68" s="274"/>
      <c r="V68" s="201"/>
      <c r="W68" s="201"/>
      <c r="X68" s="201"/>
      <c r="Y68" s="188"/>
      <c r="Z68" s="208"/>
      <c r="AA68" s="209"/>
      <c r="AB68" s="194"/>
      <c r="AC68" s="210"/>
      <c r="AD68" s="56" t="str">
        <f t="shared" si="1"/>
        <v xml:space="preserve"> </v>
      </c>
      <c r="AE68" s="52" t="str">
        <f>IF($T68="","JPN",VLOOKUP($T68,参照ﾃｰﾌﾞﾙ!$P$5:$R$223,3,FALSE))</f>
        <v>JPN</v>
      </c>
      <c r="AF68" s="52"/>
      <c r="AG68" s="52" t="str">
        <f>IF($I68="","",基本データ!$C$13)</f>
        <v/>
      </c>
      <c r="AH68" s="52" t="str">
        <f>IF($I68="","",基本データ!$C$14)</f>
        <v/>
      </c>
      <c r="AI68" s="333"/>
      <c r="AJ68" s="333"/>
      <c r="AK68" s="334"/>
    </row>
    <row r="69" spans="1:37" ht="18" customHeight="1" x14ac:dyDescent="0.2">
      <c r="A69" s="53">
        <v>64</v>
      </c>
      <c r="B69" s="331"/>
      <c r="C69" s="331"/>
      <c r="D69" s="39" t="str">
        <f>IF(I69="","",VLOOKUP(I69,参照ﾃｰﾌﾞﾙ!$A$5:$F$595,3,FALSE))</f>
        <v/>
      </c>
      <c r="E69" s="39" t="str">
        <f>IF(I69="","",VLOOKUP(I69,参照ﾃｰﾌﾞﾙ!$A$5:$F$595,5,FALSE))</f>
        <v/>
      </c>
      <c r="F69" s="159" t="str">
        <f>IF(J69="","",VLOOKUP(J69,参照ﾃｰﾌﾞﾙ!$H$5:$I$64,2))</f>
        <v/>
      </c>
      <c r="G69" s="51" t="str">
        <f>IF(K69="","",VLOOKUP(K69,参照ﾃｰﾌﾞﾙ!$W$6:$Y$7,2,FALSE))</f>
        <v/>
      </c>
      <c r="H69" s="332"/>
      <c r="I69" s="290"/>
      <c r="J69" s="191"/>
      <c r="K69" s="194"/>
      <c r="L69" s="199"/>
      <c r="M69" s="345" t="str">
        <f t="shared" si="0"/>
        <v/>
      </c>
      <c r="N69" s="200"/>
      <c r="O69" s="286"/>
      <c r="P69" s="198"/>
      <c r="Q69" s="198"/>
      <c r="R69" s="198"/>
      <c r="S69" s="198"/>
      <c r="T69" s="201"/>
      <c r="U69" s="274"/>
      <c r="V69" s="201"/>
      <c r="W69" s="201"/>
      <c r="X69" s="201"/>
      <c r="Y69" s="188"/>
      <c r="Z69" s="208"/>
      <c r="AA69" s="209"/>
      <c r="AB69" s="194"/>
      <c r="AC69" s="210"/>
      <c r="AD69" s="56" t="str">
        <f t="shared" si="1"/>
        <v xml:space="preserve"> </v>
      </c>
      <c r="AE69" s="52" t="str">
        <f>IF($T69="","JPN",VLOOKUP($T69,参照ﾃｰﾌﾞﾙ!$P$5:$R$223,3,FALSE))</f>
        <v>JPN</v>
      </c>
      <c r="AF69" s="52"/>
      <c r="AG69" s="52" t="str">
        <f>IF($I69="","",基本データ!$C$13)</f>
        <v/>
      </c>
      <c r="AH69" s="52" t="str">
        <f>IF($I69="","",基本データ!$C$14)</f>
        <v/>
      </c>
      <c r="AI69" s="333"/>
      <c r="AJ69" s="333"/>
      <c r="AK69" s="334"/>
    </row>
    <row r="70" spans="1:37" ht="18" customHeight="1" x14ac:dyDescent="0.2">
      <c r="A70" s="53">
        <v>65</v>
      </c>
      <c r="B70" s="331"/>
      <c r="C70" s="331"/>
      <c r="D70" s="39" t="str">
        <f>IF(I70="","",VLOOKUP(I70,参照ﾃｰﾌﾞﾙ!$A$5:$F$595,3,FALSE))</f>
        <v/>
      </c>
      <c r="E70" s="39" t="str">
        <f>IF(I70="","",VLOOKUP(I70,参照ﾃｰﾌﾞﾙ!$A$5:$F$595,5,FALSE))</f>
        <v/>
      </c>
      <c r="F70" s="159" t="str">
        <f>IF(J70="","",VLOOKUP(J70,参照ﾃｰﾌﾞﾙ!$H$5:$I$64,2))</f>
        <v/>
      </c>
      <c r="G70" s="51" t="str">
        <f>IF(K70="","",VLOOKUP(K70,参照ﾃｰﾌﾞﾙ!$W$6:$Y$7,2,FALSE))</f>
        <v/>
      </c>
      <c r="H70" s="332"/>
      <c r="I70" s="290"/>
      <c r="J70" s="191"/>
      <c r="K70" s="194"/>
      <c r="L70" s="199"/>
      <c r="M70" s="345" t="str">
        <f t="shared" ref="M70:M110" si="2">IF(N70="","","-")</f>
        <v/>
      </c>
      <c r="N70" s="200"/>
      <c r="O70" s="286"/>
      <c r="P70" s="198"/>
      <c r="Q70" s="198"/>
      <c r="R70" s="198"/>
      <c r="S70" s="198"/>
      <c r="T70" s="201"/>
      <c r="U70" s="274"/>
      <c r="V70" s="201"/>
      <c r="W70" s="201"/>
      <c r="X70" s="201"/>
      <c r="Y70" s="188"/>
      <c r="Z70" s="208"/>
      <c r="AA70" s="209"/>
      <c r="AB70" s="194"/>
      <c r="AC70" s="210"/>
      <c r="AD70" s="56" t="str">
        <f t="shared" si="1"/>
        <v xml:space="preserve"> </v>
      </c>
      <c r="AE70" s="52" t="str">
        <f>IF($T70="","JPN",VLOOKUP($T70,参照ﾃｰﾌﾞﾙ!$P$5:$R$223,3,FALSE))</f>
        <v>JPN</v>
      </c>
      <c r="AF70" s="52"/>
      <c r="AG70" s="52" t="str">
        <f>IF($I70="","",基本データ!$C$13)</f>
        <v/>
      </c>
      <c r="AH70" s="52" t="str">
        <f>IF($I70="","",基本データ!$C$14)</f>
        <v/>
      </c>
      <c r="AI70" s="333"/>
      <c r="AJ70" s="333"/>
      <c r="AK70" s="334"/>
    </row>
    <row r="71" spans="1:37" ht="18" customHeight="1" x14ac:dyDescent="0.2">
      <c r="A71" s="53">
        <v>66</v>
      </c>
      <c r="B71" s="331"/>
      <c r="C71" s="331"/>
      <c r="D71" s="39" t="str">
        <f>IF(I71="","",VLOOKUP(I71,参照ﾃｰﾌﾞﾙ!$A$5:$F$595,3,FALSE))</f>
        <v/>
      </c>
      <c r="E71" s="39" t="str">
        <f>IF(I71="","",VLOOKUP(I71,参照ﾃｰﾌﾞﾙ!$A$5:$F$595,5,FALSE))</f>
        <v/>
      </c>
      <c r="F71" s="159" t="str">
        <f>IF(J71="","",VLOOKUP(J71,参照ﾃｰﾌﾞﾙ!$H$5:$I$64,2))</f>
        <v/>
      </c>
      <c r="G71" s="51" t="str">
        <f>IF(K71="","",VLOOKUP(K71,参照ﾃｰﾌﾞﾙ!$W$6:$Y$7,2,FALSE))</f>
        <v/>
      </c>
      <c r="H71" s="332"/>
      <c r="I71" s="290"/>
      <c r="J71" s="191"/>
      <c r="K71" s="194"/>
      <c r="L71" s="199"/>
      <c r="M71" s="345" t="str">
        <f t="shared" si="2"/>
        <v/>
      </c>
      <c r="N71" s="200"/>
      <c r="O71" s="286"/>
      <c r="P71" s="198"/>
      <c r="Q71" s="198"/>
      <c r="R71" s="198"/>
      <c r="S71" s="198"/>
      <c r="T71" s="201"/>
      <c r="U71" s="274"/>
      <c r="V71" s="201"/>
      <c r="W71" s="201"/>
      <c r="X71" s="201"/>
      <c r="Y71" s="188"/>
      <c r="Z71" s="208"/>
      <c r="AA71" s="209"/>
      <c r="AB71" s="194"/>
      <c r="AC71" s="210"/>
      <c r="AD71" s="56" t="str">
        <f t="shared" ref="AD71:AD110" si="3">$R71&amp;" "&amp;$S71</f>
        <v xml:space="preserve"> </v>
      </c>
      <c r="AE71" s="52" t="str">
        <f>IF($T71="","JPN",VLOOKUP($T71,参照ﾃｰﾌﾞﾙ!$P$5:$R$223,3,FALSE))</f>
        <v>JPN</v>
      </c>
      <c r="AF71" s="52"/>
      <c r="AG71" s="52" t="str">
        <f>IF($I71="","",基本データ!$C$13)</f>
        <v/>
      </c>
      <c r="AH71" s="52" t="str">
        <f>IF($I71="","",基本データ!$C$14)</f>
        <v/>
      </c>
      <c r="AI71" s="333"/>
      <c r="AJ71" s="333"/>
      <c r="AK71" s="334"/>
    </row>
    <row r="72" spans="1:37" ht="18" customHeight="1" x14ac:dyDescent="0.2">
      <c r="A72" s="53">
        <v>67</v>
      </c>
      <c r="B72" s="331"/>
      <c r="C72" s="331"/>
      <c r="D72" s="39" t="str">
        <f>IF(I72="","",VLOOKUP(I72,参照ﾃｰﾌﾞﾙ!$A$5:$F$595,3,FALSE))</f>
        <v/>
      </c>
      <c r="E72" s="39" t="str">
        <f>IF(I72="","",VLOOKUP(I72,参照ﾃｰﾌﾞﾙ!$A$5:$F$595,5,FALSE))</f>
        <v/>
      </c>
      <c r="F72" s="159" t="str">
        <f>IF(J72="","",VLOOKUP(J72,参照ﾃｰﾌﾞﾙ!$H$5:$I$64,2))</f>
        <v/>
      </c>
      <c r="G72" s="51" t="str">
        <f>IF(K72="","",VLOOKUP(K72,参照ﾃｰﾌﾞﾙ!$W$6:$Y$7,2,FALSE))</f>
        <v/>
      </c>
      <c r="H72" s="332"/>
      <c r="I72" s="290"/>
      <c r="J72" s="191"/>
      <c r="K72" s="194"/>
      <c r="L72" s="199"/>
      <c r="M72" s="345" t="str">
        <f t="shared" si="2"/>
        <v/>
      </c>
      <c r="N72" s="200"/>
      <c r="O72" s="286"/>
      <c r="P72" s="198"/>
      <c r="Q72" s="198"/>
      <c r="R72" s="198"/>
      <c r="S72" s="198"/>
      <c r="T72" s="201"/>
      <c r="U72" s="274"/>
      <c r="V72" s="201"/>
      <c r="W72" s="201"/>
      <c r="X72" s="201"/>
      <c r="Y72" s="188"/>
      <c r="Z72" s="208"/>
      <c r="AA72" s="209"/>
      <c r="AB72" s="194"/>
      <c r="AC72" s="210"/>
      <c r="AD72" s="56" t="str">
        <f t="shared" si="3"/>
        <v xml:space="preserve"> </v>
      </c>
      <c r="AE72" s="52" t="str">
        <f>IF($T72="","JPN",VLOOKUP($T72,参照ﾃｰﾌﾞﾙ!$P$5:$R$223,3,FALSE))</f>
        <v>JPN</v>
      </c>
      <c r="AF72" s="52"/>
      <c r="AG72" s="52" t="str">
        <f>IF($I72="","",基本データ!$C$13)</f>
        <v/>
      </c>
      <c r="AH72" s="52" t="str">
        <f>IF($I72="","",基本データ!$C$14)</f>
        <v/>
      </c>
      <c r="AI72" s="333"/>
      <c r="AJ72" s="333"/>
      <c r="AK72" s="334"/>
    </row>
    <row r="73" spans="1:37" ht="18" customHeight="1" x14ac:dyDescent="0.2">
      <c r="A73" s="53">
        <v>68</v>
      </c>
      <c r="B73" s="331"/>
      <c r="C73" s="331"/>
      <c r="D73" s="39" t="str">
        <f>IF(I73="","",VLOOKUP(I73,参照ﾃｰﾌﾞﾙ!$A$5:$F$595,3,FALSE))</f>
        <v/>
      </c>
      <c r="E73" s="39" t="str">
        <f>IF(I73="","",VLOOKUP(I73,参照ﾃｰﾌﾞﾙ!$A$5:$F$595,5,FALSE))</f>
        <v/>
      </c>
      <c r="F73" s="159" t="str">
        <f>IF(J73="","",VLOOKUP(J73,参照ﾃｰﾌﾞﾙ!$H$5:$I$64,2))</f>
        <v/>
      </c>
      <c r="G73" s="51" t="str">
        <f>IF(K73="","",VLOOKUP(K73,参照ﾃｰﾌﾞﾙ!$W$6:$Y$7,2,FALSE))</f>
        <v/>
      </c>
      <c r="H73" s="332"/>
      <c r="I73" s="290"/>
      <c r="J73" s="191"/>
      <c r="K73" s="194"/>
      <c r="L73" s="199"/>
      <c r="M73" s="345" t="str">
        <f t="shared" si="2"/>
        <v/>
      </c>
      <c r="N73" s="200"/>
      <c r="O73" s="286"/>
      <c r="P73" s="198"/>
      <c r="Q73" s="198"/>
      <c r="R73" s="198"/>
      <c r="S73" s="198"/>
      <c r="T73" s="201"/>
      <c r="U73" s="274"/>
      <c r="V73" s="201"/>
      <c r="W73" s="201"/>
      <c r="X73" s="201"/>
      <c r="Y73" s="188"/>
      <c r="Z73" s="208"/>
      <c r="AA73" s="209"/>
      <c r="AB73" s="194"/>
      <c r="AC73" s="210"/>
      <c r="AD73" s="56" t="str">
        <f t="shared" si="3"/>
        <v xml:space="preserve"> </v>
      </c>
      <c r="AE73" s="52" t="str">
        <f>IF($T73="","JPN",VLOOKUP($T73,参照ﾃｰﾌﾞﾙ!$P$5:$R$223,3,FALSE))</f>
        <v>JPN</v>
      </c>
      <c r="AF73" s="52"/>
      <c r="AG73" s="52" t="str">
        <f>IF($I73="","",基本データ!$C$13)</f>
        <v/>
      </c>
      <c r="AH73" s="52" t="str">
        <f>IF($I73="","",基本データ!$C$14)</f>
        <v/>
      </c>
      <c r="AI73" s="333"/>
      <c r="AJ73" s="333"/>
      <c r="AK73" s="334"/>
    </row>
    <row r="74" spans="1:37" ht="18" customHeight="1" x14ac:dyDescent="0.2">
      <c r="A74" s="53">
        <v>69</v>
      </c>
      <c r="B74" s="331"/>
      <c r="C74" s="331"/>
      <c r="D74" s="39" t="str">
        <f>IF(I74="","",VLOOKUP(I74,参照ﾃｰﾌﾞﾙ!$A$5:$F$595,3,FALSE))</f>
        <v/>
      </c>
      <c r="E74" s="39" t="str">
        <f>IF(I74="","",VLOOKUP(I74,参照ﾃｰﾌﾞﾙ!$A$5:$F$595,5,FALSE))</f>
        <v/>
      </c>
      <c r="F74" s="159" t="str">
        <f>IF(J74="","",VLOOKUP(J74,参照ﾃｰﾌﾞﾙ!$H$5:$I$64,2))</f>
        <v/>
      </c>
      <c r="G74" s="51" t="str">
        <f>IF(K74="","",VLOOKUP(K74,参照ﾃｰﾌﾞﾙ!$W$6:$Y$7,2,FALSE))</f>
        <v/>
      </c>
      <c r="H74" s="332"/>
      <c r="I74" s="290"/>
      <c r="J74" s="191"/>
      <c r="K74" s="194"/>
      <c r="L74" s="199"/>
      <c r="M74" s="345" t="str">
        <f t="shared" si="2"/>
        <v/>
      </c>
      <c r="N74" s="200"/>
      <c r="O74" s="286"/>
      <c r="P74" s="198"/>
      <c r="Q74" s="198"/>
      <c r="R74" s="198"/>
      <c r="S74" s="198"/>
      <c r="T74" s="201"/>
      <c r="U74" s="274"/>
      <c r="V74" s="201"/>
      <c r="W74" s="201"/>
      <c r="X74" s="201"/>
      <c r="Y74" s="188"/>
      <c r="Z74" s="208"/>
      <c r="AA74" s="209"/>
      <c r="AB74" s="194"/>
      <c r="AC74" s="210"/>
      <c r="AD74" s="56" t="str">
        <f t="shared" si="3"/>
        <v xml:space="preserve"> </v>
      </c>
      <c r="AE74" s="52" t="str">
        <f>IF($T74="","JPN",VLOOKUP($T74,参照ﾃｰﾌﾞﾙ!$P$5:$R$223,3,FALSE))</f>
        <v>JPN</v>
      </c>
      <c r="AF74" s="52"/>
      <c r="AG74" s="52" t="str">
        <f>IF($I74="","",基本データ!$C$13)</f>
        <v/>
      </c>
      <c r="AH74" s="52" t="str">
        <f>IF($I74="","",基本データ!$C$14)</f>
        <v/>
      </c>
      <c r="AI74" s="333"/>
      <c r="AJ74" s="333"/>
      <c r="AK74" s="334"/>
    </row>
    <row r="75" spans="1:37" ht="18" customHeight="1" x14ac:dyDescent="0.2">
      <c r="A75" s="53">
        <v>70</v>
      </c>
      <c r="B75" s="331"/>
      <c r="C75" s="331"/>
      <c r="D75" s="39" t="str">
        <f>IF(I75="","",VLOOKUP(I75,参照ﾃｰﾌﾞﾙ!$A$5:$F$595,3,FALSE))</f>
        <v/>
      </c>
      <c r="E75" s="39" t="str">
        <f>IF(I75="","",VLOOKUP(I75,参照ﾃｰﾌﾞﾙ!$A$5:$F$595,5,FALSE))</f>
        <v/>
      </c>
      <c r="F75" s="159" t="str">
        <f>IF(J75="","",VLOOKUP(J75,参照ﾃｰﾌﾞﾙ!$H$5:$I$64,2))</f>
        <v/>
      </c>
      <c r="G75" s="51" t="str">
        <f>IF(K75="","",VLOOKUP(K75,参照ﾃｰﾌﾞﾙ!$W$6:$Y$7,2,FALSE))</f>
        <v/>
      </c>
      <c r="H75" s="332"/>
      <c r="I75" s="290"/>
      <c r="J75" s="191"/>
      <c r="K75" s="194"/>
      <c r="L75" s="199"/>
      <c r="M75" s="345" t="str">
        <f t="shared" si="2"/>
        <v/>
      </c>
      <c r="N75" s="200"/>
      <c r="O75" s="286"/>
      <c r="P75" s="198"/>
      <c r="Q75" s="198"/>
      <c r="R75" s="198"/>
      <c r="S75" s="198"/>
      <c r="T75" s="201"/>
      <c r="U75" s="274"/>
      <c r="V75" s="201"/>
      <c r="W75" s="201"/>
      <c r="X75" s="201"/>
      <c r="Y75" s="188"/>
      <c r="Z75" s="208"/>
      <c r="AA75" s="209"/>
      <c r="AB75" s="194"/>
      <c r="AC75" s="210"/>
      <c r="AD75" s="56" t="str">
        <f t="shared" si="3"/>
        <v xml:space="preserve"> </v>
      </c>
      <c r="AE75" s="52" t="str">
        <f>IF($T75="","JPN",VLOOKUP($T75,参照ﾃｰﾌﾞﾙ!$P$5:$R$223,3,FALSE))</f>
        <v>JPN</v>
      </c>
      <c r="AF75" s="52"/>
      <c r="AG75" s="52" t="str">
        <f>IF($I75="","",基本データ!$C$13)</f>
        <v/>
      </c>
      <c r="AH75" s="52" t="str">
        <f>IF($I75="","",基本データ!$C$14)</f>
        <v/>
      </c>
      <c r="AI75" s="333"/>
      <c r="AJ75" s="333"/>
      <c r="AK75" s="334"/>
    </row>
    <row r="76" spans="1:37" ht="18" customHeight="1" x14ac:dyDescent="0.2">
      <c r="A76" s="53">
        <v>71</v>
      </c>
      <c r="B76" s="331"/>
      <c r="C76" s="331"/>
      <c r="D76" s="39" t="str">
        <f>IF(I76="","",VLOOKUP(I76,参照ﾃｰﾌﾞﾙ!$A$5:$F$595,3,FALSE))</f>
        <v/>
      </c>
      <c r="E76" s="39" t="str">
        <f>IF(I76="","",VLOOKUP(I76,参照ﾃｰﾌﾞﾙ!$A$5:$F$595,5,FALSE))</f>
        <v/>
      </c>
      <c r="F76" s="159" t="str">
        <f>IF(J76="","",VLOOKUP(J76,参照ﾃｰﾌﾞﾙ!$H$5:$I$64,2))</f>
        <v/>
      </c>
      <c r="G76" s="51" t="str">
        <f>IF(K76="","",VLOOKUP(K76,参照ﾃｰﾌﾞﾙ!$W$6:$Y$7,2,FALSE))</f>
        <v/>
      </c>
      <c r="H76" s="332"/>
      <c r="I76" s="290"/>
      <c r="J76" s="191"/>
      <c r="K76" s="194"/>
      <c r="L76" s="199"/>
      <c r="M76" s="345" t="str">
        <f t="shared" si="2"/>
        <v/>
      </c>
      <c r="N76" s="200"/>
      <c r="O76" s="286"/>
      <c r="P76" s="198"/>
      <c r="Q76" s="198"/>
      <c r="R76" s="198"/>
      <c r="S76" s="198"/>
      <c r="T76" s="201"/>
      <c r="U76" s="274"/>
      <c r="V76" s="201"/>
      <c r="W76" s="201"/>
      <c r="X76" s="201"/>
      <c r="Y76" s="188"/>
      <c r="Z76" s="208"/>
      <c r="AA76" s="209"/>
      <c r="AB76" s="194"/>
      <c r="AC76" s="210"/>
      <c r="AD76" s="56" t="str">
        <f t="shared" si="3"/>
        <v xml:space="preserve"> </v>
      </c>
      <c r="AE76" s="52" t="str">
        <f>IF($T76="","JPN",VLOOKUP($T76,参照ﾃｰﾌﾞﾙ!$P$5:$R$223,3,FALSE))</f>
        <v>JPN</v>
      </c>
      <c r="AF76" s="52"/>
      <c r="AG76" s="52" t="str">
        <f>IF($I76="","",基本データ!$C$13)</f>
        <v/>
      </c>
      <c r="AH76" s="52" t="str">
        <f>IF($I76="","",基本データ!$C$14)</f>
        <v/>
      </c>
      <c r="AI76" s="333"/>
      <c r="AJ76" s="333"/>
      <c r="AK76" s="334"/>
    </row>
    <row r="77" spans="1:37" ht="18" customHeight="1" x14ac:dyDescent="0.2">
      <c r="A77" s="53">
        <v>72</v>
      </c>
      <c r="B77" s="331"/>
      <c r="C77" s="331"/>
      <c r="D77" s="39" t="str">
        <f>IF(I77="","",VLOOKUP(I77,参照ﾃｰﾌﾞﾙ!$A$5:$F$595,3,FALSE))</f>
        <v/>
      </c>
      <c r="E77" s="39" t="str">
        <f>IF(I77="","",VLOOKUP(I77,参照ﾃｰﾌﾞﾙ!$A$5:$F$595,5,FALSE))</f>
        <v/>
      </c>
      <c r="F77" s="159" t="str">
        <f>IF(J77="","",VLOOKUP(J77,参照ﾃｰﾌﾞﾙ!$H$5:$I$64,2))</f>
        <v/>
      </c>
      <c r="G77" s="51" t="str">
        <f>IF(K77="","",VLOOKUP(K77,参照ﾃｰﾌﾞﾙ!$W$6:$Y$7,2,FALSE))</f>
        <v/>
      </c>
      <c r="H77" s="332"/>
      <c r="I77" s="290"/>
      <c r="J77" s="191"/>
      <c r="K77" s="194"/>
      <c r="L77" s="199"/>
      <c r="M77" s="345" t="str">
        <f t="shared" si="2"/>
        <v/>
      </c>
      <c r="N77" s="200"/>
      <c r="O77" s="286"/>
      <c r="P77" s="198"/>
      <c r="Q77" s="198"/>
      <c r="R77" s="198"/>
      <c r="S77" s="198"/>
      <c r="T77" s="201"/>
      <c r="U77" s="274"/>
      <c r="V77" s="201"/>
      <c r="W77" s="201"/>
      <c r="X77" s="201"/>
      <c r="Y77" s="188"/>
      <c r="Z77" s="208"/>
      <c r="AA77" s="209"/>
      <c r="AB77" s="194"/>
      <c r="AC77" s="210"/>
      <c r="AD77" s="56" t="str">
        <f t="shared" si="3"/>
        <v xml:space="preserve"> </v>
      </c>
      <c r="AE77" s="52" t="str">
        <f>IF($T77="","JPN",VLOOKUP($T77,参照ﾃｰﾌﾞﾙ!$P$5:$R$223,3,FALSE))</f>
        <v>JPN</v>
      </c>
      <c r="AF77" s="52"/>
      <c r="AG77" s="52" t="str">
        <f>IF($I77="","",基本データ!$C$13)</f>
        <v/>
      </c>
      <c r="AH77" s="52" t="str">
        <f>IF($I77="","",基本データ!$C$14)</f>
        <v/>
      </c>
      <c r="AI77" s="333"/>
      <c r="AJ77" s="333"/>
      <c r="AK77" s="334"/>
    </row>
    <row r="78" spans="1:37" ht="18" customHeight="1" x14ac:dyDescent="0.2">
      <c r="A78" s="53">
        <v>73</v>
      </c>
      <c r="B78" s="331"/>
      <c r="C78" s="331"/>
      <c r="D78" s="39" t="str">
        <f>IF(I78="","",VLOOKUP(I78,参照ﾃｰﾌﾞﾙ!$A$5:$F$595,3,FALSE))</f>
        <v/>
      </c>
      <c r="E78" s="39" t="str">
        <f>IF(I78="","",VLOOKUP(I78,参照ﾃｰﾌﾞﾙ!$A$5:$F$595,5,FALSE))</f>
        <v/>
      </c>
      <c r="F78" s="159" t="str">
        <f>IF(J78="","",VLOOKUP(J78,参照ﾃｰﾌﾞﾙ!$H$5:$I$64,2))</f>
        <v/>
      </c>
      <c r="G78" s="51" t="str">
        <f>IF(K78="","",VLOOKUP(K78,参照ﾃｰﾌﾞﾙ!$W$6:$Y$7,2,FALSE))</f>
        <v/>
      </c>
      <c r="H78" s="332"/>
      <c r="I78" s="290"/>
      <c r="J78" s="191"/>
      <c r="K78" s="194"/>
      <c r="L78" s="199"/>
      <c r="M78" s="345" t="str">
        <f t="shared" si="2"/>
        <v/>
      </c>
      <c r="N78" s="200"/>
      <c r="O78" s="286"/>
      <c r="P78" s="198"/>
      <c r="Q78" s="198"/>
      <c r="R78" s="198"/>
      <c r="S78" s="198"/>
      <c r="T78" s="201"/>
      <c r="U78" s="274"/>
      <c r="V78" s="201"/>
      <c r="W78" s="201"/>
      <c r="X78" s="201"/>
      <c r="Y78" s="188"/>
      <c r="Z78" s="208"/>
      <c r="AA78" s="209"/>
      <c r="AB78" s="194"/>
      <c r="AC78" s="210"/>
      <c r="AD78" s="56" t="str">
        <f t="shared" si="3"/>
        <v xml:space="preserve"> </v>
      </c>
      <c r="AE78" s="52" t="str">
        <f>IF($T78="","JPN",VLOOKUP($T78,参照ﾃｰﾌﾞﾙ!$P$5:$R$223,3,FALSE))</f>
        <v>JPN</v>
      </c>
      <c r="AF78" s="52"/>
      <c r="AG78" s="52" t="str">
        <f>IF($I78="","",基本データ!$C$13)</f>
        <v/>
      </c>
      <c r="AH78" s="52" t="str">
        <f>IF($I78="","",基本データ!$C$14)</f>
        <v/>
      </c>
      <c r="AI78" s="333"/>
      <c r="AJ78" s="333"/>
      <c r="AK78" s="334"/>
    </row>
    <row r="79" spans="1:37" ht="18" customHeight="1" x14ac:dyDescent="0.2">
      <c r="A79" s="53">
        <v>74</v>
      </c>
      <c r="B79" s="331"/>
      <c r="C79" s="331"/>
      <c r="D79" s="39" t="str">
        <f>IF(I79="","",VLOOKUP(I79,参照ﾃｰﾌﾞﾙ!$A$5:$F$595,3,FALSE))</f>
        <v/>
      </c>
      <c r="E79" s="39" t="str">
        <f>IF(I79="","",VLOOKUP(I79,参照ﾃｰﾌﾞﾙ!$A$5:$F$595,5,FALSE))</f>
        <v/>
      </c>
      <c r="F79" s="159" t="str">
        <f>IF(J79="","",VLOOKUP(J79,参照ﾃｰﾌﾞﾙ!$H$5:$I$64,2))</f>
        <v/>
      </c>
      <c r="G79" s="51" t="str">
        <f>IF(K79="","",VLOOKUP(K79,参照ﾃｰﾌﾞﾙ!$W$6:$Y$7,2,FALSE))</f>
        <v/>
      </c>
      <c r="H79" s="332"/>
      <c r="I79" s="290"/>
      <c r="J79" s="191"/>
      <c r="K79" s="194"/>
      <c r="L79" s="199"/>
      <c r="M79" s="345" t="str">
        <f t="shared" si="2"/>
        <v/>
      </c>
      <c r="N79" s="200"/>
      <c r="O79" s="286"/>
      <c r="P79" s="198"/>
      <c r="Q79" s="198"/>
      <c r="R79" s="198"/>
      <c r="S79" s="198"/>
      <c r="T79" s="201"/>
      <c r="U79" s="274"/>
      <c r="V79" s="201"/>
      <c r="W79" s="201"/>
      <c r="X79" s="201"/>
      <c r="Y79" s="188"/>
      <c r="Z79" s="208"/>
      <c r="AA79" s="209"/>
      <c r="AB79" s="194"/>
      <c r="AC79" s="210"/>
      <c r="AD79" s="56" t="str">
        <f t="shared" si="3"/>
        <v xml:space="preserve"> </v>
      </c>
      <c r="AE79" s="52" t="str">
        <f>IF($T79="","JPN",VLOOKUP($T79,参照ﾃｰﾌﾞﾙ!$P$5:$R$223,3,FALSE))</f>
        <v>JPN</v>
      </c>
      <c r="AF79" s="52"/>
      <c r="AG79" s="52" t="str">
        <f>IF($I79="","",基本データ!$C$13)</f>
        <v/>
      </c>
      <c r="AH79" s="52" t="str">
        <f>IF($I79="","",基本データ!$C$14)</f>
        <v/>
      </c>
      <c r="AI79" s="333"/>
      <c r="AJ79" s="333"/>
      <c r="AK79" s="334"/>
    </row>
    <row r="80" spans="1:37" ht="18" customHeight="1" x14ac:dyDescent="0.2">
      <c r="A80" s="53">
        <v>75</v>
      </c>
      <c r="B80" s="331"/>
      <c r="C80" s="331"/>
      <c r="D80" s="39" t="str">
        <f>IF(I80="","",VLOOKUP(I80,参照ﾃｰﾌﾞﾙ!$A$5:$F$595,3,FALSE))</f>
        <v/>
      </c>
      <c r="E80" s="39" t="str">
        <f>IF(I80="","",VLOOKUP(I80,参照ﾃｰﾌﾞﾙ!$A$5:$F$595,5,FALSE))</f>
        <v/>
      </c>
      <c r="F80" s="159" t="str">
        <f>IF(J80="","",VLOOKUP(J80,参照ﾃｰﾌﾞﾙ!$H$5:$I$64,2))</f>
        <v/>
      </c>
      <c r="G80" s="51" t="str">
        <f>IF(K80="","",VLOOKUP(K80,参照ﾃｰﾌﾞﾙ!$W$6:$Y$7,2,FALSE))</f>
        <v/>
      </c>
      <c r="H80" s="332"/>
      <c r="I80" s="290"/>
      <c r="J80" s="191"/>
      <c r="K80" s="194"/>
      <c r="L80" s="199"/>
      <c r="M80" s="345" t="str">
        <f t="shared" si="2"/>
        <v/>
      </c>
      <c r="N80" s="200"/>
      <c r="O80" s="286"/>
      <c r="P80" s="198"/>
      <c r="Q80" s="198"/>
      <c r="R80" s="198"/>
      <c r="S80" s="198"/>
      <c r="T80" s="201"/>
      <c r="U80" s="274"/>
      <c r="V80" s="201"/>
      <c r="W80" s="201"/>
      <c r="X80" s="201"/>
      <c r="Y80" s="188"/>
      <c r="Z80" s="208"/>
      <c r="AA80" s="209"/>
      <c r="AB80" s="194"/>
      <c r="AC80" s="210"/>
      <c r="AD80" s="56" t="str">
        <f t="shared" si="3"/>
        <v xml:space="preserve"> </v>
      </c>
      <c r="AE80" s="52" t="str">
        <f>IF($T80="","JPN",VLOOKUP($T80,参照ﾃｰﾌﾞﾙ!$P$5:$R$223,3,FALSE))</f>
        <v>JPN</v>
      </c>
      <c r="AF80" s="52"/>
      <c r="AG80" s="52" t="str">
        <f>IF($I80="","",基本データ!$C$13)</f>
        <v/>
      </c>
      <c r="AH80" s="52" t="str">
        <f>IF($I80="","",基本データ!$C$14)</f>
        <v/>
      </c>
      <c r="AI80" s="333"/>
      <c r="AJ80" s="333"/>
      <c r="AK80" s="334"/>
    </row>
    <row r="81" spans="1:37" ht="18" customHeight="1" x14ac:dyDescent="0.2">
      <c r="A81" s="53">
        <v>76</v>
      </c>
      <c r="B81" s="331"/>
      <c r="C81" s="331"/>
      <c r="D81" s="39" t="str">
        <f>IF(I81="","",VLOOKUP(I81,参照ﾃｰﾌﾞﾙ!$A$5:$F$595,3,FALSE))</f>
        <v/>
      </c>
      <c r="E81" s="39" t="str">
        <f>IF(I81="","",VLOOKUP(I81,参照ﾃｰﾌﾞﾙ!$A$5:$F$595,5,FALSE))</f>
        <v/>
      </c>
      <c r="F81" s="159" t="str">
        <f>IF(J81="","",VLOOKUP(J81,参照ﾃｰﾌﾞﾙ!$H$5:$I$64,2))</f>
        <v/>
      </c>
      <c r="G81" s="51" t="str">
        <f>IF(K81="","",VLOOKUP(K81,参照ﾃｰﾌﾞﾙ!$W$6:$Y$7,2,FALSE))</f>
        <v/>
      </c>
      <c r="H81" s="332"/>
      <c r="I81" s="290"/>
      <c r="J81" s="191"/>
      <c r="K81" s="194"/>
      <c r="L81" s="199"/>
      <c r="M81" s="345" t="str">
        <f t="shared" si="2"/>
        <v/>
      </c>
      <c r="N81" s="200"/>
      <c r="O81" s="286"/>
      <c r="P81" s="198"/>
      <c r="Q81" s="198"/>
      <c r="R81" s="198"/>
      <c r="S81" s="198"/>
      <c r="T81" s="201"/>
      <c r="U81" s="274"/>
      <c r="V81" s="201"/>
      <c r="W81" s="201"/>
      <c r="X81" s="201"/>
      <c r="Y81" s="188"/>
      <c r="Z81" s="208"/>
      <c r="AA81" s="209"/>
      <c r="AB81" s="194"/>
      <c r="AC81" s="210"/>
      <c r="AD81" s="56" t="str">
        <f t="shared" si="3"/>
        <v xml:space="preserve"> </v>
      </c>
      <c r="AE81" s="52" t="str">
        <f>IF($T81="","JPN",VLOOKUP($T81,参照ﾃｰﾌﾞﾙ!$P$5:$R$223,3,FALSE))</f>
        <v>JPN</v>
      </c>
      <c r="AF81" s="52"/>
      <c r="AG81" s="52" t="str">
        <f>IF($I81="","",基本データ!$C$13)</f>
        <v/>
      </c>
      <c r="AH81" s="52" t="str">
        <f>IF($I81="","",基本データ!$C$14)</f>
        <v/>
      </c>
      <c r="AI81" s="333"/>
      <c r="AJ81" s="333"/>
      <c r="AK81" s="334"/>
    </row>
    <row r="82" spans="1:37" ht="18" customHeight="1" x14ac:dyDescent="0.2">
      <c r="A82" s="53">
        <v>77</v>
      </c>
      <c r="B82" s="331"/>
      <c r="C82" s="331"/>
      <c r="D82" s="39" t="str">
        <f>IF(I82="","",VLOOKUP(I82,参照ﾃｰﾌﾞﾙ!$A$5:$F$595,3,FALSE))</f>
        <v/>
      </c>
      <c r="E82" s="39" t="str">
        <f>IF(I82="","",VLOOKUP(I82,参照ﾃｰﾌﾞﾙ!$A$5:$F$595,5,FALSE))</f>
        <v/>
      </c>
      <c r="F82" s="159" t="str">
        <f>IF(J82="","",VLOOKUP(J82,参照ﾃｰﾌﾞﾙ!$H$5:$I$64,2))</f>
        <v/>
      </c>
      <c r="G82" s="51" t="str">
        <f>IF(K82="","",VLOOKUP(K82,参照ﾃｰﾌﾞﾙ!$W$6:$Y$7,2,FALSE))</f>
        <v/>
      </c>
      <c r="H82" s="332"/>
      <c r="I82" s="290"/>
      <c r="J82" s="191"/>
      <c r="K82" s="194"/>
      <c r="L82" s="199"/>
      <c r="M82" s="345" t="str">
        <f t="shared" si="2"/>
        <v/>
      </c>
      <c r="N82" s="200"/>
      <c r="O82" s="286"/>
      <c r="P82" s="198"/>
      <c r="Q82" s="198"/>
      <c r="R82" s="198"/>
      <c r="S82" s="198"/>
      <c r="T82" s="201"/>
      <c r="U82" s="274"/>
      <c r="V82" s="201"/>
      <c r="W82" s="201"/>
      <c r="X82" s="201"/>
      <c r="Y82" s="188"/>
      <c r="Z82" s="208"/>
      <c r="AA82" s="209"/>
      <c r="AB82" s="194"/>
      <c r="AC82" s="210"/>
      <c r="AD82" s="56" t="str">
        <f t="shared" si="3"/>
        <v xml:space="preserve"> </v>
      </c>
      <c r="AE82" s="52" t="str">
        <f>IF($T82="","JPN",VLOOKUP($T82,参照ﾃｰﾌﾞﾙ!$P$5:$R$223,3,FALSE))</f>
        <v>JPN</v>
      </c>
      <c r="AF82" s="52"/>
      <c r="AG82" s="52" t="str">
        <f>IF($I82="","",基本データ!$C$13)</f>
        <v/>
      </c>
      <c r="AH82" s="52" t="str">
        <f>IF($I82="","",基本データ!$C$14)</f>
        <v/>
      </c>
      <c r="AI82" s="333"/>
      <c r="AJ82" s="333"/>
      <c r="AK82" s="334"/>
    </row>
    <row r="83" spans="1:37" ht="18" customHeight="1" x14ac:dyDescent="0.2">
      <c r="A83" s="53">
        <v>78</v>
      </c>
      <c r="B83" s="331"/>
      <c r="C83" s="331"/>
      <c r="D83" s="39" t="str">
        <f>IF(I83="","",VLOOKUP(I83,参照ﾃｰﾌﾞﾙ!$A$5:$F$595,3,FALSE))</f>
        <v/>
      </c>
      <c r="E83" s="39" t="str">
        <f>IF(I83="","",VLOOKUP(I83,参照ﾃｰﾌﾞﾙ!$A$5:$F$595,5,FALSE))</f>
        <v/>
      </c>
      <c r="F83" s="159" t="str">
        <f>IF(J83="","",VLOOKUP(J83,参照ﾃｰﾌﾞﾙ!$H$5:$I$64,2))</f>
        <v/>
      </c>
      <c r="G83" s="51" t="str">
        <f>IF(K83="","",VLOOKUP(K83,参照ﾃｰﾌﾞﾙ!$W$6:$Y$7,2,FALSE))</f>
        <v/>
      </c>
      <c r="H83" s="332"/>
      <c r="I83" s="290"/>
      <c r="J83" s="191"/>
      <c r="K83" s="194"/>
      <c r="L83" s="199"/>
      <c r="M83" s="345" t="str">
        <f t="shared" si="2"/>
        <v/>
      </c>
      <c r="N83" s="200"/>
      <c r="O83" s="286"/>
      <c r="P83" s="198"/>
      <c r="Q83" s="198"/>
      <c r="R83" s="198"/>
      <c r="S83" s="198"/>
      <c r="T83" s="201"/>
      <c r="U83" s="274"/>
      <c r="V83" s="201"/>
      <c r="W83" s="201"/>
      <c r="X83" s="201"/>
      <c r="Y83" s="188"/>
      <c r="Z83" s="208"/>
      <c r="AA83" s="209"/>
      <c r="AB83" s="194"/>
      <c r="AC83" s="210"/>
      <c r="AD83" s="56" t="str">
        <f t="shared" si="3"/>
        <v xml:space="preserve"> </v>
      </c>
      <c r="AE83" s="52" t="str">
        <f>IF($T83="","JPN",VLOOKUP($T83,参照ﾃｰﾌﾞﾙ!$P$5:$R$223,3,FALSE))</f>
        <v>JPN</v>
      </c>
      <c r="AF83" s="52"/>
      <c r="AG83" s="52" t="str">
        <f>IF($I83="","",基本データ!$C$13)</f>
        <v/>
      </c>
      <c r="AH83" s="52" t="str">
        <f>IF($I83="","",基本データ!$C$14)</f>
        <v/>
      </c>
      <c r="AI83" s="333"/>
      <c r="AJ83" s="333"/>
      <c r="AK83" s="334"/>
    </row>
    <row r="84" spans="1:37" ht="18" customHeight="1" x14ac:dyDescent="0.2">
      <c r="A84" s="53">
        <v>79</v>
      </c>
      <c r="B84" s="331"/>
      <c r="C84" s="331"/>
      <c r="D84" s="39" t="str">
        <f>IF(I84="","",VLOOKUP(I84,参照ﾃｰﾌﾞﾙ!$A$5:$F$595,3,FALSE))</f>
        <v/>
      </c>
      <c r="E84" s="39" t="str">
        <f>IF(I84="","",VLOOKUP(I84,参照ﾃｰﾌﾞﾙ!$A$5:$F$595,5,FALSE))</f>
        <v/>
      </c>
      <c r="F84" s="159" t="str">
        <f>IF(J84="","",VLOOKUP(J84,参照ﾃｰﾌﾞﾙ!$H$5:$I$64,2))</f>
        <v/>
      </c>
      <c r="G84" s="51" t="str">
        <f>IF(K84="","",VLOOKUP(K84,参照ﾃｰﾌﾞﾙ!$W$6:$Y$7,2,FALSE))</f>
        <v/>
      </c>
      <c r="H84" s="332"/>
      <c r="I84" s="290"/>
      <c r="J84" s="191"/>
      <c r="K84" s="194"/>
      <c r="L84" s="199"/>
      <c r="M84" s="345" t="str">
        <f t="shared" si="2"/>
        <v/>
      </c>
      <c r="N84" s="200"/>
      <c r="O84" s="286"/>
      <c r="P84" s="198"/>
      <c r="Q84" s="198"/>
      <c r="R84" s="198"/>
      <c r="S84" s="198"/>
      <c r="T84" s="201"/>
      <c r="U84" s="274"/>
      <c r="V84" s="201"/>
      <c r="W84" s="201"/>
      <c r="X84" s="201"/>
      <c r="Y84" s="188"/>
      <c r="Z84" s="208"/>
      <c r="AA84" s="209"/>
      <c r="AB84" s="194"/>
      <c r="AC84" s="210"/>
      <c r="AD84" s="56" t="str">
        <f t="shared" si="3"/>
        <v xml:space="preserve"> </v>
      </c>
      <c r="AE84" s="52" t="str">
        <f>IF($T84="","JPN",VLOOKUP($T84,参照ﾃｰﾌﾞﾙ!$P$5:$R$223,3,FALSE))</f>
        <v>JPN</v>
      </c>
      <c r="AF84" s="52"/>
      <c r="AG84" s="52" t="str">
        <f>IF($I84="","",基本データ!$C$13)</f>
        <v/>
      </c>
      <c r="AH84" s="52" t="str">
        <f>IF($I84="","",基本データ!$C$14)</f>
        <v/>
      </c>
      <c r="AI84" s="333"/>
      <c r="AJ84" s="333"/>
      <c r="AK84" s="334"/>
    </row>
    <row r="85" spans="1:37" ht="18" customHeight="1" x14ac:dyDescent="0.2">
      <c r="A85" s="53">
        <v>80</v>
      </c>
      <c r="B85" s="331"/>
      <c r="C85" s="331"/>
      <c r="D85" s="39" t="str">
        <f>IF(I85="","",VLOOKUP(I85,参照ﾃｰﾌﾞﾙ!$A$5:$F$595,3,FALSE))</f>
        <v/>
      </c>
      <c r="E85" s="39" t="str">
        <f>IF(I85="","",VLOOKUP(I85,参照ﾃｰﾌﾞﾙ!$A$5:$F$595,5,FALSE))</f>
        <v/>
      </c>
      <c r="F85" s="159" t="str">
        <f>IF(J85="","",VLOOKUP(J85,参照ﾃｰﾌﾞﾙ!$H$5:$I$64,2))</f>
        <v/>
      </c>
      <c r="G85" s="51" t="str">
        <f>IF(K85="","",VLOOKUP(K85,参照ﾃｰﾌﾞﾙ!$W$6:$Y$7,2,FALSE))</f>
        <v/>
      </c>
      <c r="H85" s="332"/>
      <c r="I85" s="290"/>
      <c r="J85" s="191"/>
      <c r="K85" s="194"/>
      <c r="L85" s="199"/>
      <c r="M85" s="345" t="str">
        <f t="shared" si="2"/>
        <v/>
      </c>
      <c r="N85" s="200"/>
      <c r="O85" s="286"/>
      <c r="P85" s="198"/>
      <c r="Q85" s="198"/>
      <c r="R85" s="198"/>
      <c r="S85" s="198"/>
      <c r="T85" s="201"/>
      <c r="U85" s="274"/>
      <c r="V85" s="201"/>
      <c r="W85" s="201"/>
      <c r="X85" s="201"/>
      <c r="Y85" s="188"/>
      <c r="Z85" s="208"/>
      <c r="AA85" s="209"/>
      <c r="AB85" s="194"/>
      <c r="AC85" s="210"/>
      <c r="AD85" s="56" t="str">
        <f t="shared" si="3"/>
        <v xml:space="preserve"> </v>
      </c>
      <c r="AE85" s="52" t="str">
        <f>IF($T85="","JPN",VLOOKUP($T85,参照ﾃｰﾌﾞﾙ!$P$5:$R$223,3,FALSE))</f>
        <v>JPN</v>
      </c>
      <c r="AF85" s="52"/>
      <c r="AG85" s="52" t="str">
        <f>IF($I85="","",基本データ!$C$13)</f>
        <v/>
      </c>
      <c r="AH85" s="52" t="str">
        <f>IF($I85="","",基本データ!$C$14)</f>
        <v/>
      </c>
      <c r="AI85" s="333"/>
      <c r="AJ85" s="333"/>
      <c r="AK85" s="334"/>
    </row>
    <row r="86" spans="1:37" ht="18" customHeight="1" x14ac:dyDescent="0.2">
      <c r="A86" s="53">
        <v>81</v>
      </c>
      <c r="B86" s="331"/>
      <c r="C86" s="331"/>
      <c r="D86" s="39" t="str">
        <f>IF(I86="","",VLOOKUP(I86,参照ﾃｰﾌﾞﾙ!$A$5:$F$595,3,FALSE))</f>
        <v/>
      </c>
      <c r="E86" s="39" t="str">
        <f>IF(I86="","",VLOOKUP(I86,参照ﾃｰﾌﾞﾙ!$A$5:$F$595,5,FALSE))</f>
        <v/>
      </c>
      <c r="F86" s="159" t="str">
        <f>IF(J86="","",VLOOKUP(J86,参照ﾃｰﾌﾞﾙ!$H$5:$I$64,2))</f>
        <v/>
      </c>
      <c r="G86" s="51" t="str">
        <f>IF(K86="","",VLOOKUP(K86,参照ﾃｰﾌﾞﾙ!$W$6:$Y$7,2,FALSE))</f>
        <v/>
      </c>
      <c r="H86" s="332"/>
      <c r="I86" s="290"/>
      <c r="J86" s="191"/>
      <c r="K86" s="194"/>
      <c r="L86" s="199"/>
      <c r="M86" s="345" t="str">
        <f t="shared" si="2"/>
        <v/>
      </c>
      <c r="N86" s="200"/>
      <c r="O86" s="286"/>
      <c r="P86" s="198"/>
      <c r="Q86" s="198"/>
      <c r="R86" s="198"/>
      <c r="S86" s="198"/>
      <c r="T86" s="201"/>
      <c r="U86" s="274"/>
      <c r="V86" s="201"/>
      <c r="W86" s="201"/>
      <c r="X86" s="201"/>
      <c r="Y86" s="188"/>
      <c r="Z86" s="208"/>
      <c r="AA86" s="209"/>
      <c r="AB86" s="194"/>
      <c r="AC86" s="210"/>
      <c r="AD86" s="56" t="str">
        <f t="shared" si="3"/>
        <v xml:space="preserve"> </v>
      </c>
      <c r="AE86" s="52" t="str">
        <f>IF($T86="","JPN",VLOOKUP($T86,参照ﾃｰﾌﾞﾙ!$P$5:$R$223,3,FALSE))</f>
        <v>JPN</v>
      </c>
      <c r="AF86" s="52"/>
      <c r="AG86" s="52" t="str">
        <f>IF($I86="","",基本データ!$C$13)</f>
        <v/>
      </c>
      <c r="AH86" s="52" t="str">
        <f>IF($I86="","",基本データ!$C$14)</f>
        <v/>
      </c>
      <c r="AI86" s="333"/>
      <c r="AJ86" s="333"/>
      <c r="AK86" s="334"/>
    </row>
    <row r="87" spans="1:37" ht="18" customHeight="1" x14ac:dyDescent="0.2">
      <c r="A87" s="53">
        <v>82</v>
      </c>
      <c r="B87" s="331"/>
      <c r="C87" s="331"/>
      <c r="D87" s="39" t="str">
        <f>IF(I87="","",VLOOKUP(I87,参照ﾃｰﾌﾞﾙ!$A$5:$F$595,3,FALSE))</f>
        <v/>
      </c>
      <c r="E87" s="39" t="str">
        <f>IF(I87="","",VLOOKUP(I87,参照ﾃｰﾌﾞﾙ!$A$5:$F$595,5,FALSE))</f>
        <v/>
      </c>
      <c r="F87" s="159" t="str">
        <f>IF(J87="","",VLOOKUP(J87,参照ﾃｰﾌﾞﾙ!$H$5:$I$64,2))</f>
        <v/>
      </c>
      <c r="G87" s="51" t="str">
        <f>IF(K87="","",VLOOKUP(K87,参照ﾃｰﾌﾞﾙ!$W$6:$Y$7,2,FALSE))</f>
        <v/>
      </c>
      <c r="H87" s="332"/>
      <c r="I87" s="290"/>
      <c r="J87" s="191"/>
      <c r="K87" s="194"/>
      <c r="L87" s="199"/>
      <c r="M87" s="345" t="str">
        <f t="shared" si="2"/>
        <v/>
      </c>
      <c r="N87" s="200"/>
      <c r="O87" s="286"/>
      <c r="P87" s="198"/>
      <c r="Q87" s="198"/>
      <c r="R87" s="198"/>
      <c r="S87" s="198"/>
      <c r="T87" s="201"/>
      <c r="U87" s="274"/>
      <c r="V87" s="201"/>
      <c r="W87" s="201"/>
      <c r="X87" s="201"/>
      <c r="Y87" s="188"/>
      <c r="Z87" s="208"/>
      <c r="AA87" s="209"/>
      <c r="AB87" s="194"/>
      <c r="AC87" s="210"/>
      <c r="AD87" s="56" t="str">
        <f t="shared" si="3"/>
        <v xml:space="preserve"> </v>
      </c>
      <c r="AE87" s="52" t="str">
        <f>IF($T87="","JPN",VLOOKUP($T87,参照ﾃｰﾌﾞﾙ!$P$5:$R$223,3,FALSE))</f>
        <v>JPN</v>
      </c>
      <c r="AF87" s="52"/>
      <c r="AG87" s="52" t="str">
        <f>IF($I87="","",基本データ!$C$13)</f>
        <v/>
      </c>
      <c r="AH87" s="52" t="str">
        <f>IF($I87="","",基本データ!$C$14)</f>
        <v/>
      </c>
      <c r="AI87" s="333"/>
      <c r="AJ87" s="333"/>
      <c r="AK87" s="334"/>
    </row>
    <row r="88" spans="1:37" ht="18" customHeight="1" x14ac:dyDescent="0.2">
      <c r="A88" s="53">
        <v>83</v>
      </c>
      <c r="B88" s="331"/>
      <c r="C88" s="331"/>
      <c r="D88" s="39" t="str">
        <f>IF(I88="","",VLOOKUP(I88,参照ﾃｰﾌﾞﾙ!$A$5:$F$595,3,FALSE))</f>
        <v/>
      </c>
      <c r="E88" s="39" t="str">
        <f>IF(I88="","",VLOOKUP(I88,参照ﾃｰﾌﾞﾙ!$A$5:$F$595,5,FALSE))</f>
        <v/>
      </c>
      <c r="F88" s="159" t="str">
        <f>IF(J88="","",VLOOKUP(J88,参照ﾃｰﾌﾞﾙ!$H$5:$I$64,2))</f>
        <v/>
      </c>
      <c r="G88" s="51" t="str">
        <f>IF(K88="","",VLOOKUP(K88,参照ﾃｰﾌﾞﾙ!$W$6:$Y$7,2,FALSE))</f>
        <v/>
      </c>
      <c r="H88" s="332"/>
      <c r="I88" s="290"/>
      <c r="J88" s="191"/>
      <c r="K88" s="194"/>
      <c r="L88" s="199"/>
      <c r="M88" s="345" t="str">
        <f t="shared" si="2"/>
        <v/>
      </c>
      <c r="N88" s="200"/>
      <c r="O88" s="286"/>
      <c r="P88" s="198"/>
      <c r="Q88" s="198"/>
      <c r="R88" s="198"/>
      <c r="S88" s="198"/>
      <c r="T88" s="201"/>
      <c r="U88" s="274"/>
      <c r="V88" s="201"/>
      <c r="W88" s="201"/>
      <c r="X88" s="201"/>
      <c r="Y88" s="188"/>
      <c r="Z88" s="208"/>
      <c r="AA88" s="209"/>
      <c r="AB88" s="194"/>
      <c r="AC88" s="210"/>
      <c r="AD88" s="56" t="str">
        <f t="shared" si="3"/>
        <v xml:space="preserve"> </v>
      </c>
      <c r="AE88" s="52" t="str">
        <f>IF($T88="","JPN",VLOOKUP($T88,参照ﾃｰﾌﾞﾙ!$P$5:$R$223,3,FALSE))</f>
        <v>JPN</v>
      </c>
      <c r="AF88" s="52"/>
      <c r="AG88" s="52" t="str">
        <f>IF($I88="","",基本データ!$C$13)</f>
        <v/>
      </c>
      <c r="AH88" s="52" t="str">
        <f>IF($I88="","",基本データ!$C$14)</f>
        <v/>
      </c>
      <c r="AI88" s="333"/>
      <c r="AJ88" s="333"/>
      <c r="AK88" s="334"/>
    </row>
    <row r="89" spans="1:37" ht="18" customHeight="1" x14ac:dyDescent="0.2">
      <c r="A89" s="53">
        <v>84</v>
      </c>
      <c r="B89" s="331"/>
      <c r="C89" s="331"/>
      <c r="D89" s="39" t="str">
        <f>IF(I89="","",VLOOKUP(I89,参照ﾃｰﾌﾞﾙ!$A$5:$F$595,3,FALSE))</f>
        <v/>
      </c>
      <c r="E89" s="39" t="str">
        <f>IF(I89="","",VLOOKUP(I89,参照ﾃｰﾌﾞﾙ!$A$5:$F$595,5,FALSE))</f>
        <v/>
      </c>
      <c r="F89" s="159" t="str">
        <f>IF(J89="","",VLOOKUP(J89,参照ﾃｰﾌﾞﾙ!$H$5:$I$64,2))</f>
        <v/>
      </c>
      <c r="G89" s="51" t="str">
        <f>IF(K89="","",VLOOKUP(K89,参照ﾃｰﾌﾞﾙ!$W$6:$Y$7,2,FALSE))</f>
        <v/>
      </c>
      <c r="H89" s="332"/>
      <c r="I89" s="290"/>
      <c r="J89" s="191"/>
      <c r="K89" s="194"/>
      <c r="L89" s="199"/>
      <c r="M89" s="345" t="str">
        <f t="shared" si="2"/>
        <v/>
      </c>
      <c r="N89" s="200"/>
      <c r="O89" s="286"/>
      <c r="P89" s="198"/>
      <c r="Q89" s="198"/>
      <c r="R89" s="198"/>
      <c r="S89" s="198"/>
      <c r="T89" s="201"/>
      <c r="U89" s="274"/>
      <c r="V89" s="201"/>
      <c r="W89" s="201"/>
      <c r="X89" s="201"/>
      <c r="Y89" s="188"/>
      <c r="Z89" s="208"/>
      <c r="AA89" s="209"/>
      <c r="AB89" s="194"/>
      <c r="AC89" s="210"/>
      <c r="AD89" s="56" t="str">
        <f t="shared" si="3"/>
        <v xml:space="preserve"> </v>
      </c>
      <c r="AE89" s="52" t="str">
        <f>IF($T89="","JPN",VLOOKUP($T89,参照ﾃｰﾌﾞﾙ!$P$5:$R$223,3,FALSE))</f>
        <v>JPN</v>
      </c>
      <c r="AF89" s="52"/>
      <c r="AG89" s="52" t="str">
        <f>IF($I89="","",基本データ!$C$13)</f>
        <v/>
      </c>
      <c r="AH89" s="52" t="str">
        <f>IF($I89="","",基本データ!$C$14)</f>
        <v/>
      </c>
      <c r="AI89" s="333"/>
      <c r="AJ89" s="333"/>
      <c r="AK89" s="334"/>
    </row>
    <row r="90" spans="1:37" ht="18" customHeight="1" x14ac:dyDescent="0.2">
      <c r="A90" s="53">
        <v>85</v>
      </c>
      <c r="B90" s="331"/>
      <c r="C90" s="331"/>
      <c r="D90" s="39" t="str">
        <f>IF(I90="","",VLOOKUP(I90,参照ﾃｰﾌﾞﾙ!$A$5:$F$595,3,FALSE))</f>
        <v/>
      </c>
      <c r="E90" s="39" t="str">
        <f>IF(I90="","",VLOOKUP(I90,参照ﾃｰﾌﾞﾙ!$A$5:$F$595,5,FALSE))</f>
        <v/>
      </c>
      <c r="F90" s="159" t="str">
        <f>IF(J90="","",VLOOKUP(J90,参照ﾃｰﾌﾞﾙ!$H$5:$I$64,2))</f>
        <v/>
      </c>
      <c r="G90" s="51" t="str">
        <f>IF(K90="","",VLOOKUP(K90,参照ﾃｰﾌﾞﾙ!$W$6:$Y$7,2,FALSE))</f>
        <v/>
      </c>
      <c r="H90" s="332"/>
      <c r="I90" s="290"/>
      <c r="J90" s="191"/>
      <c r="K90" s="194"/>
      <c r="L90" s="199"/>
      <c r="M90" s="345" t="str">
        <f t="shared" si="2"/>
        <v/>
      </c>
      <c r="N90" s="200"/>
      <c r="O90" s="286"/>
      <c r="P90" s="198"/>
      <c r="Q90" s="198"/>
      <c r="R90" s="198"/>
      <c r="S90" s="198"/>
      <c r="T90" s="201"/>
      <c r="U90" s="274"/>
      <c r="V90" s="201"/>
      <c r="W90" s="201"/>
      <c r="X90" s="201"/>
      <c r="Y90" s="188"/>
      <c r="Z90" s="208"/>
      <c r="AA90" s="209"/>
      <c r="AB90" s="194"/>
      <c r="AC90" s="210"/>
      <c r="AD90" s="56" t="str">
        <f t="shared" si="3"/>
        <v xml:space="preserve"> </v>
      </c>
      <c r="AE90" s="52" t="str">
        <f>IF($T90="","JPN",VLOOKUP($T90,参照ﾃｰﾌﾞﾙ!$P$5:$R$223,3,FALSE))</f>
        <v>JPN</v>
      </c>
      <c r="AF90" s="52"/>
      <c r="AG90" s="52" t="str">
        <f>IF($I90="","",基本データ!$C$13)</f>
        <v/>
      </c>
      <c r="AH90" s="52" t="str">
        <f>IF($I90="","",基本データ!$C$14)</f>
        <v/>
      </c>
      <c r="AI90" s="333"/>
      <c r="AJ90" s="333"/>
      <c r="AK90" s="334"/>
    </row>
    <row r="91" spans="1:37" ht="18" customHeight="1" x14ac:dyDescent="0.2">
      <c r="A91" s="53">
        <v>86</v>
      </c>
      <c r="B91" s="331"/>
      <c r="C91" s="331"/>
      <c r="D91" s="39" t="str">
        <f>IF(I91="","",VLOOKUP(I91,参照ﾃｰﾌﾞﾙ!$A$5:$F$595,3,FALSE))</f>
        <v/>
      </c>
      <c r="E91" s="39" t="str">
        <f>IF(I91="","",VLOOKUP(I91,参照ﾃｰﾌﾞﾙ!$A$5:$F$595,5,FALSE))</f>
        <v/>
      </c>
      <c r="F91" s="159" t="str">
        <f>IF(J91="","",VLOOKUP(J91,参照ﾃｰﾌﾞﾙ!$H$5:$I$64,2))</f>
        <v/>
      </c>
      <c r="G91" s="51" t="str">
        <f>IF(K91="","",VLOOKUP(K91,参照ﾃｰﾌﾞﾙ!$W$6:$Y$7,2,FALSE))</f>
        <v/>
      </c>
      <c r="H91" s="332"/>
      <c r="I91" s="290"/>
      <c r="J91" s="191"/>
      <c r="K91" s="194"/>
      <c r="L91" s="199"/>
      <c r="M91" s="345" t="str">
        <f t="shared" si="2"/>
        <v/>
      </c>
      <c r="N91" s="200"/>
      <c r="O91" s="286"/>
      <c r="P91" s="198"/>
      <c r="Q91" s="198"/>
      <c r="R91" s="198"/>
      <c r="S91" s="198"/>
      <c r="T91" s="201"/>
      <c r="U91" s="274"/>
      <c r="V91" s="201"/>
      <c r="W91" s="201"/>
      <c r="X91" s="201"/>
      <c r="Y91" s="188"/>
      <c r="Z91" s="208"/>
      <c r="AA91" s="209"/>
      <c r="AB91" s="194"/>
      <c r="AC91" s="210"/>
      <c r="AD91" s="56" t="str">
        <f t="shared" si="3"/>
        <v xml:space="preserve"> </v>
      </c>
      <c r="AE91" s="52" t="str">
        <f>IF($T91="","JPN",VLOOKUP($T91,参照ﾃｰﾌﾞﾙ!$P$5:$R$223,3,FALSE))</f>
        <v>JPN</v>
      </c>
      <c r="AF91" s="52"/>
      <c r="AG91" s="52" t="str">
        <f>IF($I91="","",基本データ!$C$13)</f>
        <v/>
      </c>
      <c r="AH91" s="52" t="str">
        <f>IF($I91="","",基本データ!$C$14)</f>
        <v/>
      </c>
      <c r="AI91" s="333"/>
      <c r="AJ91" s="333"/>
      <c r="AK91" s="334"/>
    </row>
    <row r="92" spans="1:37" ht="18" customHeight="1" x14ac:dyDescent="0.2">
      <c r="A92" s="53">
        <v>87</v>
      </c>
      <c r="B92" s="331"/>
      <c r="C92" s="331"/>
      <c r="D92" s="39" t="str">
        <f>IF(I92="","",VLOOKUP(I92,参照ﾃｰﾌﾞﾙ!$A$5:$F$595,3,FALSE))</f>
        <v/>
      </c>
      <c r="E92" s="39" t="str">
        <f>IF(I92="","",VLOOKUP(I92,参照ﾃｰﾌﾞﾙ!$A$5:$F$595,5,FALSE))</f>
        <v/>
      </c>
      <c r="F92" s="159" t="str">
        <f>IF(J92="","",VLOOKUP(J92,参照ﾃｰﾌﾞﾙ!$H$5:$I$64,2))</f>
        <v/>
      </c>
      <c r="G92" s="51" t="str">
        <f>IF(K92="","",VLOOKUP(K92,参照ﾃｰﾌﾞﾙ!$W$6:$Y$7,2,FALSE))</f>
        <v/>
      </c>
      <c r="H92" s="332"/>
      <c r="I92" s="290"/>
      <c r="J92" s="191"/>
      <c r="K92" s="194"/>
      <c r="L92" s="199"/>
      <c r="M92" s="345" t="str">
        <f t="shared" si="2"/>
        <v/>
      </c>
      <c r="N92" s="200"/>
      <c r="O92" s="286"/>
      <c r="P92" s="198"/>
      <c r="Q92" s="198"/>
      <c r="R92" s="198"/>
      <c r="S92" s="198"/>
      <c r="T92" s="201"/>
      <c r="U92" s="274"/>
      <c r="V92" s="201"/>
      <c r="W92" s="201"/>
      <c r="X92" s="201"/>
      <c r="Y92" s="188"/>
      <c r="Z92" s="208"/>
      <c r="AA92" s="209"/>
      <c r="AB92" s="194"/>
      <c r="AC92" s="210"/>
      <c r="AD92" s="56" t="str">
        <f t="shared" si="3"/>
        <v xml:space="preserve"> </v>
      </c>
      <c r="AE92" s="52" t="str">
        <f>IF($T92="","JPN",VLOOKUP($T92,参照ﾃｰﾌﾞﾙ!$P$5:$R$223,3,FALSE))</f>
        <v>JPN</v>
      </c>
      <c r="AF92" s="52"/>
      <c r="AG92" s="52" t="str">
        <f>IF($I92="","",基本データ!$C$13)</f>
        <v/>
      </c>
      <c r="AH92" s="52" t="str">
        <f>IF($I92="","",基本データ!$C$14)</f>
        <v/>
      </c>
      <c r="AI92" s="333"/>
      <c r="AJ92" s="333"/>
      <c r="AK92" s="334"/>
    </row>
    <row r="93" spans="1:37" ht="18" customHeight="1" x14ac:dyDescent="0.2">
      <c r="A93" s="53">
        <v>88</v>
      </c>
      <c r="B93" s="331"/>
      <c r="C93" s="331"/>
      <c r="D93" s="39" t="str">
        <f>IF(I93="","",VLOOKUP(I93,参照ﾃｰﾌﾞﾙ!$A$5:$F$595,3,FALSE))</f>
        <v/>
      </c>
      <c r="E93" s="39" t="str">
        <f>IF(I93="","",VLOOKUP(I93,参照ﾃｰﾌﾞﾙ!$A$5:$F$595,5,FALSE))</f>
        <v/>
      </c>
      <c r="F93" s="159" t="str">
        <f>IF(J93="","",VLOOKUP(J93,参照ﾃｰﾌﾞﾙ!$H$5:$I$64,2))</f>
        <v/>
      </c>
      <c r="G93" s="51" t="str">
        <f>IF(K93="","",VLOOKUP(K93,参照ﾃｰﾌﾞﾙ!$W$6:$Y$7,2,FALSE))</f>
        <v/>
      </c>
      <c r="H93" s="332"/>
      <c r="I93" s="290"/>
      <c r="J93" s="191"/>
      <c r="K93" s="194"/>
      <c r="L93" s="199"/>
      <c r="M93" s="345" t="str">
        <f t="shared" si="2"/>
        <v/>
      </c>
      <c r="N93" s="200"/>
      <c r="O93" s="286"/>
      <c r="P93" s="198"/>
      <c r="Q93" s="198"/>
      <c r="R93" s="198"/>
      <c r="S93" s="198"/>
      <c r="T93" s="201"/>
      <c r="U93" s="274"/>
      <c r="V93" s="201"/>
      <c r="W93" s="201"/>
      <c r="X93" s="201"/>
      <c r="Y93" s="188"/>
      <c r="Z93" s="208"/>
      <c r="AA93" s="209"/>
      <c r="AB93" s="194"/>
      <c r="AC93" s="210"/>
      <c r="AD93" s="56" t="str">
        <f t="shared" si="3"/>
        <v xml:space="preserve"> </v>
      </c>
      <c r="AE93" s="52" t="str">
        <f>IF($T93="","JPN",VLOOKUP($T93,参照ﾃｰﾌﾞﾙ!$P$5:$R$223,3,FALSE))</f>
        <v>JPN</v>
      </c>
      <c r="AF93" s="52"/>
      <c r="AG93" s="52" t="str">
        <f>IF($I93="","",基本データ!$C$13)</f>
        <v/>
      </c>
      <c r="AH93" s="52" t="str">
        <f>IF($I93="","",基本データ!$C$14)</f>
        <v/>
      </c>
      <c r="AI93" s="333"/>
      <c r="AJ93" s="333"/>
      <c r="AK93" s="334"/>
    </row>
    <row r="94" spans="1:37" ht="18" customHeight="1" x14ac:dyDescent="0.2">
      <c r="A94" s="53">
        <v>89</v>
      </c>
      <c r="B94" s="331"/>
      <c r="C94" s="331"/>
      <c r="D94" s="39" t="str">
        <f>IF(I94="","",VLOOKUP(I94,参照ﾃｰﾌﾞﾙ!$A$5:$F$595,3,FALSE))</f>
        <v/>
      </c>
      <c r="E94" s="39" t="str">
        <f>IF(I94="","",VLOOKUP(I94,参照ﾃｰﾌﾞﾙ!$A$5:$F$595,5,FALSE))</f>
        <v/>
      </c>
      <c r="F94" s="159" t="str">
        <f>IF(J94="","",VLOOKUP(J94,参照ﾃｰﾌﾞﾙ!$H$5:$I$64,2))</f>
        <v/>
      </c>
      <c r="G94" s="51" t="str">
        <f>IF(K94="","",VLOOKUP(K94,参照ﾃｰﾌﾞﾙ!$W$6:$Y$7,2,FALSE))</f>
        <v/>
      </c>
      <c r="H94" s="332"/>
      <c r="I94" s="290"/>
      <c r="J94" s="191"/>
      <c r="K94" s="194"/>
      <c r="L94" s="199"/>
      <c r="M94" s="345" t="str">
        <f t="shared" si="2"/>
        <v/>
      </c>
      <c r="N94" s="200"/>
      <c r="O94" s="286"/>
      <c r="P94" s="198"/>
      <c r="Q94" s="198"/>
      <c r="R94" s="198"/>
      <c r="S94" s="198"/>
      <c r="T94" s="201"/>
      <c r="U94" s="274"/>
      <c r="V94" s="201"/>
      <c r="W94" s="201"/>
      <c r="X94" s="201"/>
      <c r="Y94" s="188"/>
      <c r="Z94" s="208"/>
      <c r="AA94" s="209"/>
      <c r="AB94" s="194"/>
      <c r="AC94" s="210"/>
      <c r="AD94" s="56" t="str">
        <f t="shared" si="3"/>
        <v xml:space="preserve"> </v>
      </c>
      <c r="AE94" s="52" t="str">
        <f>IF($T94="","JPN",VLOOKUP($T94,参照ﾃｰﾌﾞﾙ!$P$5:$R$223,3,FALSE))</f>
        <v>JPN</v>
      </c>
      <c r="AF94" s="52"/>
      <c r="AG94" s="52" t="str">
        <f>IF($I94="","",基本データ!$C$13)</f>
        <v/>
      </c>
      <c r="AH94" s="52" t="str">
        <f>IF($I94="","",基本データ!$C$14)</f>
        <v/>
      </c>
      <c r="AI94" s="333"/>
      <c r="AJ94" s="333"/>
      <c r="AK94" s="334"/>
    </row>
    <row r="95" spans="1:37" ht="18" customHeight="1" x14ac:dyDescent="0.2">
      <c r="A95" s="53">
        <v>90</v>
      </c>
      <c r="B95" s="331"/>
      <c r="C95" s="331"/>
      <c r="D95" s="39" t="str">
        <f>IF(I95="","",VLOOKUP(I95,参照ﾃｰﾌﾞﾙ!$A$5:$F$595,3,FALSE))</f>
        <v/>
      </c>
      <c r="E95" s="39" t="str">
        <f>IF(I95="","",VLOOKUP(I95,参照ﾃｰﾌﾞﾙ!$A$5:$F$595,5,FALSE))</f>
        <v/>
      </c>
      <c r="F95" s="159" t="str">
        <f>IF(J95="","",VLOOKUP(J95,参照ﾃｰﾌﾞﾙ!$H$5:$I$64,2))</f>
        <v/>
      </c>
      <c r="G95" s="51" t="str">
        <f>IF(K95="","",VLOOKUP(K95,参照ﾃｰﾌﾞﾙ!$W$6:$Y$7,2,FALSE))</f>
        <v/>
      </c>
      <c r="H95" s="332"/>
      <c r="I95" s="290"/>
      <c r="J95" s="191"/>
      <c r="K95" s="194"/>
      <c r="L95" s="199"/>
      <c r="M95" s="345" t="str">
        <f t="shared" si="2"/>
        <v/>
      </c>
      <c r="N95" s="200"/>
      <c r="O95" s="286"/>
      <c r="P95" s="198"/>
      <c r="Q95" s="198"/>
      <c r="R95" s="198"/>
      <c r="S95" s="198"/>
      <c r="T95" s="201"/>
      <c r="U95" s="274"/>
      <c r="V95" s="201"/>
      <c r="W95" s="201"/>
      <c r="X95" s="201"/>
      <c r="Y95" s="188"/>
      <c r="Z95" s="208"/>
      <c r="AA95" s="209"/>
      <c r="AB95" s="194"/>
      <c r="AC95" s="210"/>
      <c r="AD95" s="56" t="str">
        <f t="shared" si="3"/>
        <v xml:space="preserve"> </v>
      </c>
      <c r="AE95" s="52" t="str">
        <f>IF($T95="","JPN",VLOOKUP($T95,参照ﾃｰﾌﾞﾙ!$P$5:$R$223,3,FALSE))</f>
        <v>JPN</v>
      </c>
      <c r="AF95" s="52"/>
      <c r="AG95" s="52" t="str">
        <f>IF($I95="","",基本データ!$C$13)</f>
        <v/>
      </c>
      <c r="AH95" s="52" t="str">
        <f>IF($I95="","",基本データ!$C$14)</f>
        <v/>
      </c>
      <c r="AI95" s="333"/>
      <c r="AJ95" s="333"/>
      <c r="AK95" s="334"/>
    </row>
    <row r="96" spans="1:37" ht="18" customHeight="1" x14ac:dyDescent="0.2">
      <c r="A96" s="53">
        <v>91</v>
      </c>
      <c r="B96" s="331"/>
      <c r="C96" s="331"/>
      <c r="D96" s="39" t="str">
        <f>IF(I96="","",VLOOKUP(I96,参照ﾃｰﾌﾞﾙ!$A$5:$F$595,3,FALSE))</f>
        <v/>
      </c>
      <c r="E96" s="39" t="str">
        <f>IF(I96="","",VLOOKUP(I96,参照ﾃｰﾌﾞﾙ!$A$5:$F$595,5,FALSE))</f>
        <v/>
      </c>
      <c r="F96" s="159" t="str">
        <f>IF(J96="","",VLOOKUP(J96,参照ﾃｰﾌﾞﾙ!$H$5:$I$64,2))</f>
        <v/>
      </c>
      <c r="G96" s="51" t="str">
        <f>IF(K96="","",VLOOKUP(K96,参照ﾃｰﾌﾞﾙ!$W$6:$Y$7,2,FALSE))</f>
        <v/>
      </c>
      <c r="H96" s="332"/>
      <c r="I96" s="290"/>
      <c r="J96" s="191"/>
      <c r="K96" s="194"/>
      <c r="L96" s="199"/>
      <c r="M96" s="345" t="str">
        <f t="shared" si="2"/>
        <v/>
      </c>
      <c r="N96" s="200"/>
      <c r="O96" s="286"/>
      <c r="P96" s="198"/>
      <c r="Q96" s="198"/>
      <c r="R96" s="198"/>
      <c r="S96" s="198"/>
      <c r="T96" s="201"/>
      <c r="U96" s="274"/>
      <c r="V96" s="201"/>
      <c r="W96" s="201"/>
      <c r="X96" s="201"/>
      <c r="Y96" s="188"/>
      <c r="Z96" s="208"/>
      <c r="AA96" s="209"/>
      <c r="AB96" s="194"/>
      <c r="AC96" s="210"/>
      <c r="AD96" s="56" t="str">
        <f t="shared" si="3"/>
        <v xml:space="preserve"> </v>
      </c>
      <c r="AE96" s="52" t="str">
        <f>IF($T96="","JPN",VLOOKUP($T96,参照ﾃｰﾌﾞﾙ!$P$5:$R$223,3,FALSE))</f>
        <v>JPN</v>
      </c>
      <c r="AF96" s="52"/>
      <c r="AG96" s="52" t="str">
        <f>IF($I96="","",基本データ!$C$13)</f>
        <v/>
      </c>
      <c r="AH96" s="52" t="str">
        <f>IF($I96="","",基本データ!$C$14)</f>
        <v/>
      </c>
      <c r="AI96" s="333"/>
      <c r="AJ96" s="333"/>
      <c r="AK96" s="334"/>
    </row>
    <row r="97" spans="1:37" ht="18" customHeight="1" x14ac:dyDescent="0.2">
      <c r="A97" s="53">
        <v>92</v>
      </c>
      <c r="B97" s="331"/>
      <c r="C97" s="331"/>
      <c r="D97" s="39" t="str">
        <f>IF(I97="","",VLOOKUP(I97,参照ﾃｰﾌﾞﾙ!$A$5:$F$595,3,FALSE))</f>
        <v/>
      </c>
      <c r="E97" s="39" t="str">
        <f>IF(I97="","",VLOOKUP(I97,参照ﾃｰﾌﾞﾙ!$A$5:$F$595,5,FALSE))</f>
        <v/>
      </c>
      <c r="F97" s="159" t="str">
        <f>IF(J97="","",VLOOKUP(J97,参照ﾃｰﾌﾞﾙ!$H$5:$I$64,2))</f>
        <v/>
      </c>
      <c r="G97" s="51" t="str">
        <f>IF(K97="","",VLOOKUP(K97,参照ﾃｰﾌﾞﾙ!$W$6:$Y$7,2,FALSE))</f>
        <v/>
      </c>
      <c r="H97" s="332"/>
      <c r="I97" s="290"/>
      <c r="J97" s="191"/>
      <c r="K97" s="194"/>
      <c r="L97" s="199"/>
      <c r="M97" s="345" t="str">
        <f t="shared" si="2"/>
        <v/>
      </c>
      <c r="N97" s="200"/>
      <c r="O97" s="286"/>
      <c r="P97" s="198"/>
      <c r="Q97" s="198"/>
      <c r="R97" s="198"/>
      <c r="S97" s="198"/>
      <c r="T97" s="201"/>
      <c r="U97" s="274"/>
      <c r="V97" s="201"/>
      <c r="W97" s="201"/>
      <c r="X97" s="201"/>
      <c r="Y97" s="188"/>
      <c r="Z97" s="208"/>
      <c r="AA97" s="209"/>
      <c r="AB97" s="194"/>
      <c r="AC97" s="210"/>
      <c r="AD97" s="56" t="str">
        <f t="shared" si="3"/>
        <v xml:space="preserve"> </v>
      </c>
      <c r="AE97" s="52" t="str">
        <f>IF($T97="","JPN",VLOOKUP($T97,参照ﾃｰﾌﾞﾙ!$P$5:$R$223,3,FALSE))</f>
        <v>JPN</v>
      </c>
      <c r="AF97" s="52"/>
      <c r="AG97" s="52" t="str">
        <f>IF($I97="","",基本データ!$C$13)</f>
        <v/>
      </c>
      <c r="AH97" s="52" t="str">
        <f>IF($I97="","",基本データ!$C$14)</f>
        <v/>
      </c>
      <c r="AI97" s="333"/>
      <c r="AJ97" s="333"/>
      <c r="AK97" s="334"/>
    </row>
    <row r="98" spans="1:37" ht="18" customHeight="1" x14ac:dyDescent="0.2">
      <c r="A98" s="53">
        <v>93</v>
      </c>
      <c r="B98" s="331"/>
      <c r="C98" s="331"/>
      <c r="D98" s="39" t="str">
        <f>IF(I98="","",VLOOKUP(I98,参照ﾃｰﾌﾞﾙ!$A$5:$F$595,3,FALSE))</f>
        <v/>
      </c>
      <c r="E98" s="39" t="str">
        <f>IF(I98="","",VLOOKUP(I98,参照ﾃｰﾌﾞﾙ!$A$5:$F$595,5,FALSE))</f>
        <v/>
      </c>
      <c r="F98" s="159" t="str">
        <f>IF(J98="","",VLOOKUP(J98,参照ﾃｰﾌﾞﾙ!$H$5:$I$64,2))</f>
        <v/>
      </c>
      <c r="G98" s="51" t="str">
        <f>IF(K98="","",VLOOKUP(K98,参照ﾃｰﾌﾞﾙ!$W$6:$Y$7,2,FALSE))</f>
        <v/>
      </c>
      <c r="H98" s="332"/>
      <c r="I98" s="290"/>
      <c r="J98" s="191"/>
      <c r="K98" s="194"/>
      <c r="L98" s="199"/>
      <c r="M98" s="345" t="str">
        <f t="shared" si="2"/>
        <v/>
      </c>
      <c r="N98" s="200"/>
      <c r="O98" s="286"/>
      <c r="P98" s="198"/>
      <c r="Q98" s="198"/>
      <c r="R98" s="198"/>
      <c r="S98" s="198"/>
      <c r="T98" s="201"/>
      <c r="U98" s="274"/>
      <c r="V98" s="201"/>
      <c r="W98" s="201"/>
      <c r="X98" s="201"/>
      <c r="Y98" s="188"/>
      <c r="Z98" s="208"/>
      <c r="AA98" s="209"/>
      <c r="AB98" s="194"/>
      <c r="AC98" s="210"/>
      <c r="AD98" s="56" t="str">
        <f t="shared" si="3"/>
        <v xml:space="preserve"> </v>
      </c>
      <c r="AE98" s="52" t="str">
        <f>IF($T98="","JPN",VLOOKUP($T98,参照ﾃｰﾌﾞﾙ!$P$5:$R$223,3,FALSE))</f>
        <v>JPN</v>
      </c>
      <c r="AF98" s="52"/>
      <c r="AG98" s="52" t="str">
        <f>IF($I98="","",基本データ!$C$13)</f>
        <v/>
      </c>
      <c r="AH98" s="52" t="str">
        <f>IF($I98="","",基本データ!$C$14)</f>
        <v/>
      </c>
      <c r="AI98" s="333"/>
      <c r="AJ98" s="333"/>
      <c r="AK98" s="334"/>
    </row>
    <row r="99" spans="1:37" ht="18" customHeight="1" x14ac:dyDescent="0.2">
      <c r="A99" s="53">
        <v>94</v>
      </c>
      <c r="B99" s="331"/>
      <c r="C99" s="331"/>
      <c r="D99" s="39" t="str">
        <f>IF(I99="","",VLOOKUP(I99,参照ﾃｰﾌﾞﾙ!$A$5:$F$595,3,FALSE))</f>
        <v/>
      </c>
      <c r="E99" s="39" t="str">
        <f>IF(I99="","",VLOOKUP(I99,参照ﾃｰﾌﾞﾙ!$A$5:$F$595,5,FALSE))</f>
        <v/>
      </c>
      <c r="F99" s="159" t="str">
        <f>IF(J99="","",VLOOKUP(J99,参照ﾃｰﾌﾞﾙ!$H$5:$I$64,2))</f>
        <v/>
      </c>
      <c r="G99" s="51" t="str">
        <f>IF(K99="","",VLOOKUP(K99,参照ﾃｰﾌﾞﾙ!$W$6:$Y$7,2,FALSE))</f>
        <v/>
      </c>
      <c r="H99" s="332"/>
      <c r="I99" s="290"/>
      <c r="J99" s="191"/>
      <c r="K99" s="194"/>
      <c r="L99" s="199"/>
      <c r="M99" s="345" t="str">
        <f t="shared" si="2"/>
        <v/>
      </c>
      <c r="N99" s="200"/>
      <c r="O99" s="286"/>
      <c r="P99" s="198"/>
      <c r="Q99" s="198"/>
      <c r="R99" s="198"/>
      <c r="S99" s="198"/>
      <c r="T99" s="201"/>
      <c r="U99" s="274"/>
      <c r="V99" s="201"/>
      <c r="W99" s="201"/>
      <c r="X99" s="201"/>
      <c r="Y99" s="188"/>
      <c r="Z99" s="208"/>
      <c r="AA99" s="209"/>
      <c r="AB99" s="194"/>
      <c r="AC99" s="210"/>
      <c r="AD99" s="56" t="str">
        <f t="shared" si="3"/>
        <v xml:space="preserve"> </v>
      </c>
      <c r="AE99" s="52" t="str">
        <f>IF($T99="","JPN",VLOOKUP($T99,参照ﾃｰﾌﾞﾙ!$P$5:$R$223,3,FALSE))</f>
        <v>JPN</v>
      </c>
      <c r="AF99" s="52"/>
      <c r="AG99" s="52" t="str">
        <f>IF($I99="","",基本データ!$C$13)</f>
        <v/>
      </c>
      <c r="AH99" s="52" t="str">
        <f>IF($I99="","",基本データ!$C$14)</f>
        <v/>
      </c>
      <c r="AI99" s="333"/>
      <c r="AJ99" s="333"/>
      <c r="AK99" s="334"/>
    </row>
    <row r="100" spans="1:37" ht="18" customHeight="1" x14ac:dyDescent="0.2">
      <c r="A100" s="53">
        <v>95</v>
      </c>
      <c r="B100" s="331"/>
      <c r="C100" s="331"/>
      <c r="D100" s="39" t="str">
        <f>IF(I100="","",VLOOKUP(I100,参照ﾃｰﾌﾞﾙ!$A$5:$F$595,3,FALSE))</f>
        <v/>
      </c>
      <c r="E100" s="39" t="str">
        <f>IF(I100="","",VLOOKUP(I100,参照ﾃｰﾌﾞﾙ!$A$5:$F$595,5,FALSE))</f>
        <v/>
      </c>
      <c r="F100" s="159" t="str">
        <f>IF(J100="","",VLOOKUP(J100,参照ﾃｰﾌﾞﾙ!$H$5:$I$64,2))</f>
        <v/>
      </c>
      <c r="G100" s="51" t="str">
        <f>IF(K100="","",VLOOKUP(K100,参照ﾃｰﾌﾞﾙ!$W$6:$Y$7,2,FALSE))</f>
        <v/>
      </c>
      <c r="H100" s="332"/>
      <c r="I100" s="290"/>
      <c r="J100" s="191"/>
      <c r="K100" s="194"/>
      <c r="L100" s="199"/>
      <c r="M100" s="345" t="str">
        <f t="shared" si="2"/>
        <v/>
      </c>
      <c r="N100" s="200"/>
      <c r="O100" s="286"/>
      <c r="P100" s="198"/>
      <c r="Q100" s="198"/>
      <c r="R100" s="198"/>
      <c r="S100" s="198"/>
      <c r="T100" s="201"/>
      <c r="U100" s="274"/>
      <c r="V100" s="201"/>
      <c r="W100" s="201"/>
      <c r="X100" s="201"/>
      <c r="Y100" s="188"/>
      <c r="Z100" s="208"/>
      <c r="AA100" s="209"/>
      <c r="AB100" s="194"/>
      <c r="AC100" s="210"/>
      <c r="AD100" s="56" t="str">
        <f t="shared" si="3"/>
        <v xml:space="preserve"> </v>
      </c>
      <c r="AE100" s="52" t="str">
        <f>IF($T100="","JPN",VLOOKUP($T100,参照ﾃｰﾌﾞﾙ!$P$5:$R$223,3,FALSE))</f>
        <v>JPN</v>
      </c>
      <c r="AF100" s="52"/>
      <c r="AG100" s="52" t="str">
        <f>IF($I100="","",基本データ!$C$13)</f>
        <v/>
      </c>
      <c r="AH100" s="52" t="str">
        <f>IF($I100="","",基本データ!$C$14)</f>
        <v/>
      </c>
      <c r="AI100" s="333"/>
      <c r="AJ100" s="333"/>
      <c r="AK100" s="334"/>
    </row>
    <row r="101" spans="1:37" ht="18" customHeight="1" x14ac:dyDescent="0.2">
      <c r="A101" s="53">
        <v>96</v>
      </c>
      <c r="B101" s="331"/>
      <c r="C101" s="331"/>
      <c r="D101" s="39" t="str">
        <f>IF(I101="","",VLOOKUP(I101,参照ﾃｰﾌﾞﾙ!$A$5:$F$595,3,FALSE))</f>
        <v/>
      </c>
      <c r="E101" s="39" t="str">
        <f>IF(I101="","",VLOOKUP(I101,参照ﾃｰﾌﾞﾙ!$A$5:$F$595,5,FALSE))</f>
        <v/>
      </c>
      <c r="F101" s="159" t="str">
        <f>IF(J101="","",VLOOKUP(J101,参照ﾃｰﾌﾞﾙ!$H$5:$I$64,2))</f>
        <v/>
      </c>
      <c r="G101" s="51" t="str">
        <f>IF(K101="","",VLOOKUP(K101,参照ﾃｰﾌﾞﾙ!$W$6:$Y$7,2,FALSE))</f>
        <v/>
      </c>
      <c r="H101" s="332"/>
      <c r="I101" s="290"/>
      <c r="J101" s="191"/>
      <c r="K101" s="194"/>
      <c r="L101" s="199"/>
      <c r="M101" s="345" t="str">
        <f t="shared" si="2"/>
        <v/>
      </c>
      <c r="N101" s="200"/>
      <c r="O101" s="286"/>
      <c r="P101" s="198"/>
      <c r="Q101" s="198"/>
      <c r="R101" s="198"/>
      <c r="S101" s="198"/>
      <c r="T101" s="201"/>
      <c r="U101" s="274"/>
      <c r="V101" s="201"/>
      <c r="W101" s="201"/>
      <c r="X101" s="201"/>
      <c r="Y101" s="188"/>
      <c r="Z101" s="208"/>
      <c r="AA101" s="209"/>
      <c r="AB101" s="194"/>
      <c r="AC101" s="210"/>
      <c r="AD101" s="56" t="str">
        <f t="shared" si="3"/>
        <v xml:space="preserve"> </v>
      </c>
      <c r="AE101" s="52" t="str">
        <f>IF($T101="","JPN",VLOOKUP($T101,参照ﾃｰﾌﾞﾙ!$P$5:$R$223,3,FALSE))</f>
        <v>JPN</v>
      </c>
      <c r="AF101" s="52"/>
      <c r="AG101" s="52" t="str">
        <f>IF($I101="","",基本データ!$C$13)</f>
        <v/>
      </c>
      <c r="AH101" s="52" t="str">
        <f>IF($I101="","",基本データ!$C$14)</f>
        <v/>
      </c>
      <c r="AI101" s="333"/>
      <c r="AJ101" s="333"/>
      <c r="AK101" s="334"/>
    </row>
    <row r="102" spans="1:37" ht="18" customHeight="1" x14ac:dyDescent="0.2">
      <c r="A102" s="53">
        <v>97</v>
      </c>
      <c r="B102" s="331"/>
      <c r="C102" s="331"/>
      <c r="D102" s="39" t="str">
        <f>IF(I102="","",VLOOKUP(I102,参照ﾃｰﾌﾞﾙ!$A$5:$F$595,3,FALSE))</f>
        <v/>
      </c>
      <c r="E102" s="39" t="str">
        <f>IF(I102="","",VLOOKUP(I102,参照ﾃｰﾌﾞﾙ!$A$5:$F$595,5,FALSE))</f>
        <v/>
      </c>
      <c r="F102" s="159" t="str">
        <f>IF(J102="","",VLOOKUP(J102,参照ﾃｰﾌﾞﾙ!$H$5:$I$64,2))</f>
        <v/>
      </c>
      <c r="G102" s="51" t="str">
        <f>IF(K102="","",VLOOKUP(K102,参照ﾃｰﾌﾞﾙ!$W$6:$Y$7,2,FALSE))</f>
        <v/>
      </c>
      <c r="H102" s="332"/>
      <c r="I102" s="290"/>
      <c r="J102" s="191"/>
      <c r="K102" s="194"/>
      <c r="L102" s="199"/>
      <c r="M102" s="345" t="str">
        <f t="shared" si="2"/>
        <v/>
      </c>
      <c r="N102" s="200"/>
      <c r="O102" s="286"/>
      <c r="P102" s="198"/>
      <c r="Q102" s="198"/>
      <c r="R102" s="198"/>
      <c r="S102" s="198"/>
      <c r="T102" s="201"/>
      <c r="U102" s="274"/>
      <c r="V102" s="201"/>
      <c r="W102" s="201"/>
      <c r="X102" s="201"/>
      <c r="Y102" s="188"/>
      <c r="Z102" s="208"/>
      <c r="AA102" s="209"/>
      <c r="AB102" s="194"/>
      <c r="AC102" s="210"/>
      <c r="AD102" s="56" t="str">
        <f t="shared" si="3"/>
        <v xml:space="preserve"> </v>
      </c>
      <c r="AE102" s="52" t="str">
        <f>IF($T102="","JPN",VLOOKUP($T102,参照ﾃｰﾌﾞﾙ!$P$5:$R$223,3,FALSE))</f>
        <v>JPN</v>
      </c>
      <c r="AF102" s="52"/>
      <c r="AG102" s="52" t="str">
        <f>IF($I102="","",基本データ!$C$13)</f>
        <v/>
      </c>
      <c r="AH102" s="52" t="str">
        <f>IF($I102="","",基本データ!$C$14)</f>
        <v/>
      </c>
      <c r="AI102" s="333"/>
      <c r="AJ102" s="333"/>
      <c r="AK102" s="334"/>
    </row>
    <row r="103" spans="1:37" ht="18" customHeight="1" x14ac:dyDescent="0.2">
      <c r="A103" s="53">
        <v>98</v>
      </c>
      <c r="B103" s="331"/>
      <c r="C103" s="331"/>
      <c r="D103" s="39" t="str">
        <f>IF(I103="","",VLOOKUP(I103,参照ﾃｰﾌﾞﾙ!$A$5:$F$595,3,FALSE))</f>
        <v/>
      </c>
      <c r="E103" s="39" t="str">
        <f>IF(I103="","",VLOOKUP(I103,参照ﾃｰﾌﾞﾙ!$A$5:$F$595,5,FALSE))</f>
        <v/>
      </c>
      <c r="F103" s="159" t="str">
        <f>IF(J103="","",VLOOKUP(J103,参照ﾃｰﾌﾞﾙ!$H$5:$I$64,2))</f>
        <v/>
      </c>
      <c r="G103" s="51" t="str">
        <f>IF(K103="","",VLOOKUP(K103,参照ﾃｰﾌﾞﾙ!$W$6:$Y$7,2,FALSE))</f>
        <v/>
      </c>
      <c r="H103" s="332"/>
      <c r="I103" s="290"/>
      <c r="J103" s="191"/>
      <c r="K103" s="194"/>
      <c r="L103" s="199"/>
      <c r="M103" s="345" t="str">
        <f t="shared" si="2"/>
        <v/>
      </c>
      <c r="N103" s="200"/>
      <c r="O103" s="286"/>
      <c r="P103" s="198"/>
      <c r="Q103" s="198"/>
      <c r="R103" s="198"/>
      <c r="S103" s="198"/>
      <c r="T103" s="201"/>
      <c r="U103" s="274"/>
      <c r="V103" s="201"/>
      <c r="W103" s="201"/>
      <c r="X103" s="201"/>
      <c r="Y103" s="188"/>
      <c r="Z103" s="208"/>
      <c r="AA103" s="209"/>
      <c r="AB103" s="194"/>
      <c r="AC103" s="210"/>
      <c r="AD103" s="56" t="str">
        <f t="shared" si="3"/>
        <v xml:space="preserve"> </v>
      </c>
      <c r="AE103" s="52" t="str">
        <f>IF($T103="","JPN",VLOOKUP($T103,参照ﾃｰﾌﾞﾙ!$P$5:$R$223,3,FALSE))</f>
        <v>JPN</v>
      </c>
      <c r="AF103" s="52"/>
      <c r="AG103" s="52" t="str">
        <f>IF($I103="","",基本データ!$C$13)</f>
        <v/>
      </c>
      <c r="AH103" s="52" t="str">
        <f>IF($I103="","",基本データ!$C$14)</f>
        <v/>
      </c>
      <c r="AI103" s="333"/>
      <c r="AJ103" s="333"/>
      <c r="AK103" s="334"/>
    </row>
    <row r="104" spans="1:37" ht="18" customHeight="1" x14ac:dyDescent="0.2">
      <c r="A104" s="53">
        <v>99</v>
      </c>
      <c r="B104" s="331"/>
      <c r="C104" s="331"/>
      <c r="D104" s="39" t="str">
        <f>IF(I104="","",VLOOKUP(I104,参照ﾃｰﾌﾞﾙ!$A$5:$F$595,3,FALSE))</f>
        <v/>
      </c>
      <c r="E104" s="39" t="str">
        <f>IF(I104="","",VLOOKUP(I104,参照ﾃｰﾌﾞﾙ!$A$5:$F$595,5,FALSE))</f>
        <v/>
      </c>
      <c r="F104" s="159" t="str">
        <f>IF(J104="","",VLOOKUP(J104,参照ﾃｰﾌﾞﾙ!$H$5:$I$64,2))</f>
        <v/>
      </c>
      <c r="G104" s="51" t="str">
        <f>IF(K104="","",VLOOKUP(K104,参照ﾃｰﾌﾞﾙ!$W$6:$Y$7,2,FALSE))</f>
        <v/>
      </c>
      <c r="H104" s="332"/>
      <c r="I104" s="290"/>
      <c r="J104" s="191"/>
      <c r="K104" s="194"/>
      <c r="L104" s="199"/>
      <c r="M104" s="345" t="str">
        <f t="shared" si="2"/>
        <v/>
      </c>
      <c r="N104" s="200"/>
      <c r="O104" s="286"/>
      <c r="P104" s="198"/>
      <c r="Q104" s="198"/>
      <c r="R104" s="198"/>
      <c r="S104" s="198"/>
      <c r="T104" s="201"/>
      <c r="U104" s="274"/>
      <c r="V104" s="201"/>
      <c r="W104" s="201"/>
      <c r="X104" s="201"/>
      <c r="Y104" s="188"/>
      <c r="Z104" s="208"/>
      <c r="AA104" s="209"/>
      <c r="AB104" s="194"/>
      <c r="AC104" s="210"/>
      <c r="AD104" s="56" t="str">
        <f t="shared" si="3"/>
        <v xml:space="preserve"> </v>
      </c>
      <c r="AE104" s="52" t="str">
        <f>IF($T104="","JPN",VLOOKUP($T104,参照ﾃｰﾌﾞﾙ!$P$5:$R$223,3,FALSE))</f>
        <v>JPN</v>
      </c>
      <c r="AF104" s="52"/>
      <c r="AG104" s="52" t="str">
        <f>IF($I104="","",基本データ!$C$13)</f>
        <v/>
      </c>
      <c r="AH104" s="52" t="str">
        <f>IF($I104="","",基本データ!$C$14)</f>
        <v/>
      </c>
      <c r="AI104" s="333"/>
      <c r="AJ104" s="333"/>
      <c r="AK104" s="334"/>
    </row>
    <row r="105" spans="1:37" ht="18" customHeight="1" x14ac:dyDescent="0.2">
      <c r="A105" s="53">
        <v>100</v>
      </c>
      <c r="B105" s="331"/>
      <c r="C105" s="331"/>
      <c r="D105" s="39" t="str">
        <f>IF(I105="","",VLOOKUP(I105,参照ﾃｰﾌﾞﾙ!$A$5:$F$595,3,FALSE))</f>
        <v/>
      </c>
      <c r="E105" s="39" t="str">
        <f>IF(I105="","",VLOOKUP(I105,参照ﾃｰﾌﾞﾙ!$A$5:$F$595,5,FALSE))</f>
        <v/>
      </c>
      <c r="F105" s="159" t="str">
        <f>IF(J105="","",VLOOKUP(J105,参照ﾃｰﾌﾞﾙ!$H$5:$I$64,2))</f>
        <v/>
      </c>
      <c r="G105" s="51" t="str">
        <f>IF(K105="","",VLOOKUP(K105,参照ﾃｰﾌﾞﾙ!$W$6:$Y$7,2,FALSE))</f>
        <v/>
      </c>
      <c r="H105" s="332"/>
      <c r="I105" s="290"/>
      <c r="J105" s="191"/>
      <c r="K105" s="194"/>
      <c r="L105" s="199"/>
      <c r="M105" s="345" t="str">
        <f t="shared" si="2"/>
        <v/>
      </c>
      <c r="N105" s="200"/>
      <c r="O105" s="286"/>
      <c r="P105" s="198"/>
      <c r="Q105" s="198"/>
      <c r="R105" s="198"/>
      <c r="S105" s="198"/>
      <c r="T105" s="201"/>
      <c r="U105" s="274"/>
      <c r="V105" s="201"/>
      <c r="W105" s="201"/>
      <c r="X105" s="201"/>
      <c r="Y105" s="188"/>
      <c r="Z105" s="208"/>
      <c r="AA105" s="209"/>
      <c r="AB105" s="194"/>
      <c r="AC105" s="210"/>
      <c r="AD105" s="56" t="str">
        <f t="shared" si="3"/>
        <v xml:space="preserve"> </v>
      </c>
      <c r="AE105" s="52" t="str">
        <f>IF($T105="","JPN",VLOOKUP($T105,参照ﾃｰﾌﾞﾙ!$P$5:$R$223,3,FALSE))</f>
        <v>JPN</v>
      </c>
      <c r="AF105" s="52"/>
      <c r="AG105" s="52" t="str">
        <f>IF($I105="","",基本データ!$C$13)</f>
        <v/>
      </c>
      <c r="AH105" s="52" t="str">
        <f>IF($I105="","",基本データ!$C$14)</f>
        <v/>
      </c>
      <c r="AI105" s="333"/>
      <c r="AJ105" s="333"/>
      <c r="AK105" s="334"/>
    </row>
    <row r="106" spans="1:37" ht="18" customHeight="1" x14ac:dyDescent="0.2">
      <c r="A106" s="53">
        <v>101</v>
      </c>
      <c r="B106" s="331"/>
      <c r="C106" s="331"/>
      <c r="D106" s="39" t="str">
        <f>IF(I106="","",VLOOKUP(I106,参照ﾃｰﾌﾞﾙ!$A$5:$F$595,3,FALSE))</f>
        <v/>
      </c>
      <c r="E106" s="39" t="str">
        <f>IF(I106="","",VLOOKUP(I106,参照ﾃｰﾌﾞﾙ!$A$5:$F$595,5,FALSE))</f>
        <v/>
      </c>
      <c r="F106" s="159" t="str">
        <f>IF(J106="","",VLOOKUP(J106,参照ﾃｰﾌﾞﾙ!$H$5:$I$64,2))</f>
        <v/>
      </c>
      <c r="G106" s="51" t="str">
        <f>IF(K106="","",VLOOKUP(K106,参照ﾃｰﾌﾞﾙ!$W$6:$Y$7,2,FALSE))</f>
        <v/>
      </c>
      <c r="H106" s="332"/>
      <c r="I106" s="290"/>
      <c r="J106" s="191"/>
      <c r="K106" s="194"/>
      <c r="L106" s="199"/>
      <c r="M106" s="345" t="str">
        <f t="shared" si="2"/>
        <v/>
      </c>
      <c r="N106" s="200"/>
      <c r="O106" s="286"/>
      <c r="P106" s="198"/>
      <c r="Q106" s="198"/>
      <c r="R106" s="198"/>
      <c r="S106" s="198"/>
      <c r="T106" s="201"/>
      <c r="U106" s="274"/>
      <c r="V106" s="201"/>
      <c r="W106" s="201"/>
      <c r="X106" s="201"/>
      <c r="Y106" s="188"/>
      <c r="Z106" s="208"/>
      <c r="AA106" s="209"/>
      <c r="AB106" s="194"/>
      <c r="AC106" s="210"/>
      <c r="AD106" s="56" t="str">
        <f t="shared" si="3"/>
        <v xml:space="preserve"> </v>
      </c>
      <c r="AE106" s="52" t="str">
        <f>IF($T106="","JPN",VLOOKUP($T106,参照ﾃｰﾌﾞﾙ!$P$5:$R$223,3,FALSE))</f>
        <v>JPN</v>
      </c>
      <c r="AF106" s="52"/>
      <c r="AG106" s="52" t="str">
        <f>IF($I106="","",基本データ!$C$13)</f>
        <v/>
      </c>
      <c r="AH106" s="52" t="str">
        <f>IF($I106="","",基本データ!$C$14)</f>
        <v/>
      </c>
      <c r="AI106" s="333"/>
      <c r="AJ106" s="333"/>
      <c r="AK106" s="334"/>
    </row>
    <row r="107" spans="1:37" ht="18" customHeight="1" x14ac:dyDescent="0.2">
      <c r="A107" s="53">
        <v>102</v>
      </c>
      <c r="B107" s="331"/>
      <c r="C107" s="331"/>
      <c r="D107" s="39" t="str">
        <f>IF(I107="","",VLOOKUP(I107,参照ﾃｰﾌﾞﾙ!$A$5:$F$595,3,FALSE))</f>
        <v/>
      </c>
      <c r="E107" s="39" t="str">
        <f>IF(I107="","",VLOOKUP(I107,参照ﾃｰﾌﾞﾙ!$A$5:$F$595,5,FALSE))</f>
        <v/>
      </c>
      <c r="F107" s="159" t="str">
        <f>IF(J107="","",VLOOKUP(J107,参照ﾃｰﾌﾞﾙ!$H$5:$I$64,2))</f>
        <v/>
      </c>
      <c r="G107" s="51" t="str">
        <f>IF(K107="","",VLOOKUP(K107,参照ﾃｰﾌﾞﾙ!$W$6:$Y$7,2,FALSE))</f>
        <v/>
      </c>
      <c r="H107" s="332"/>
      <c r="I107" s="290"/>
      <c r="J107" s="191"/>
      <c r="K107" s="194"/>
      <c r="L107" s="199"/>
      <c r="M107" s="345" t="str">
        <f t="shared" si="2"/>
        <v/>
      </c>
      <c r="N107" s="200"/>
      <c r="O107" s="286"/>
      <c r="P107" s="198"/>
      <c r="Q107" s="198"/>
      <c r="R107" s="198"/>
      <c r="S107" s="198"/>
      <c r="T107" s="201"/>
      <c r="U107" s="274"/>
      <c r="V107" s="201"/>
      <c r="W107" s="201"/>
      <c r="X107" s="201"/>
      <c r="Y107" s="188"/>
      <c r="Z107" s="208"/>
      <c r="AA107" s="209"/>
      <c r="AB107" s="194"/>
      <c r="AC107" s="210"/>
      <c r="AD107" s="56" t="str">
        <f t="shared" si="3"/>
        <v xml:space="preserve"> </v>
      </c>
      <c r="AE107" s="52" t="str">
        <f>IF($T107="","JPN",VLOOKUP($T107,参照ﾃｰﾌﾞﾙ!$P$5:$R$223,3,FALSE))</f>
        <v>JPN</v>
      </c>
      <c r="AF107" s="52"/>
      <c r="AG107" s="52" t="str">
        <f>IF($I107="","",基本データ!$C$13)</f>
        <v/>
      </c>
      <c r="AH107" s="52" t="str">
        <f>IF($I107="","",基本データ!$C$14)</f>
        <v/>
      </c>
      <c r="AI107" s="333"/>
      <c r="AJ107" s="333"/>
      <c r="AK107" s="334"/>
    </row>
    <row r="108" spans="1:37" ht="18" customHeight="1" x14ac:dyDescent="0.2">
      <c r="A108" s="53">
        <v>103</v>
      </c>
      <c r="B108" s="331"/>
      <c r="C108" s="331"/>
      <c r="D108" s="39" t="str">
        <f>IF(I108="","",VLOOKUP(I108,参照ﾃｰﾌﾞﾙ!$A$5:$F$595,3,FALSE))</f>
        <v/>
      </c>
      <c r="E108" s="39" t="str">
        <f>IF(I108="","",VLOOKUP(I108,参照ﾃｰﾌﾞﾙ!$A$5:$F$595,5,FALSE))</f>
        <v/>
      </c>
      <c r="F108" s="159" t="str">
        <f>IF(J108="","",VLOOKUP(J108,参照ﾃｰﾌﾞﾙ!$H$5:$I$64,2))</f>
        <v/>
      </c>
      <c r="G108" s="51" t="str">
        <f>IF(K108="","",VLOOKUP(K108,参照ﾃｰﾌﾞﾙ!$W$6:$Y$7,2,FALSE))</f>
        <v/>
      </c>
      <c r="H108" s="332"/>
      <c r="I108" s="290"/>
      <c r="J108" s="191"/>
      <c r="K108" s="194"/>
      <c r="L108" s="199"/>
      <c r="M108" s="345" t="str">
        <f t="shared" si="2"/>
        <v/>
      </c>
      <c r="N108" s="200"/>
      <c r="O108" s="286"/>
      <c r="P108" s="198"/>
      <c r="Q108" s="198"/>
      <c r="R108" s="198"/>
      <c r="S108" s="198"/>
      <c r="T108" s="201"/>
      <c r="U108" s="274"/>
      <c r="V108" s="201"/>
      <c r="W108" s="201"/>
      <c r="X108" s="201"/>
      <c r="Y108" s="188"/>
      <c r="Z108" s="208"/>
      <c r="AA108" s="209"/>
      <c r="AB108" s="194"/>
      <c r="AC108" s="210"/>
      <c r="AD108" s="56" t="str">
        <f t="shared" si="3"/>
        <v xml:space="preserve"> </v>
      </c>
      <c r="AE108" s="52" t="str">
        <f>IF($T108="","JPN",VLOOKUP($T108,参照ﾃｰﾌﾞﾙ!$P$5:$R$223,3,FALSE))</f>
        <v>JPN</v>
      </c>
      <c r="AF108" s="52"/>
      <c r="AG108" s="52" t="str">
        <f>IF($I108="","",基本データ!$C$13)</f>
        <v/>
      </c>
      <c r="AH108" s="52" t="str">
        <f>IF($I108="","",基本データ!$C$14)</f>
        <v/>
      </c>
      <c r="AI108" s="333"/>
      <c r="AJ108" s="333"/>
      <c r="AK108" s="334"/>
    </row>
    <row r="109" spans="1:37" ht="18" customHeight="1" x14ac:dyDescent="0.2">
      <c r="A109" s="53">
        <v>104</v>
      </c>
      <c r="B109" s="331"/>
      <c r="C109" s="331"/>
      <c r="D109" s="39" t="str">
        <f>IF(I109="","",VLOOKUP(I109,参照ﾃｰﾌﾞﾙ!$A$5:$F$595,3,FALSE))</f>
        <v/>
      </c>
      <c r="E109" s="39" t="str">
        <f>IF(I109="","",VLOOKUP(I109,参照ﾃｰﾌﾞﾙ!$A$5:$F$595,5,FALSE))</f>
        <v/>
      </c>
      <c r="F109" s="159" t="str">
        <f>IF(J109="","",VLOOKUP(J109,参照ﾃｰﾌﾞﾙ!$H$5:$I$64,2))</f>
        <v/>
      </c>
      <c r="G109" s="51" t="str">
        <f>IF(K109="","",VLOOKUP(K109,参照ﾃｰﾌﾞﾙ!$W$6:$Y$7,2,FALSE))</f>
        <v/>
      </c>
      <c r="H109" s="332"/>
      <c r="I109" s="290"/>
      <c r="J109" s="191"/>
      <c r="K109" s="194"/>
      <c r="L109" s="199"/>
      <c r="M109" s="345" t="str">
        <f t="shared" si="2"/>
        <v/>
      </c>
      <c r="N109" s="200"/>
      <c r="O109" s="286"/>
      <c r="P109" s="198"/>
      <c r="Q109" s="198"/>
      <c r="R109" s="198"/>
      <c r="S109" s="198"/>
      <c r="T109" s="201"/>
      <c r="U109" s="274"/>
      <c r="V109" s="201"/>
      <c r="W109" s="201"/>
      <c r="X109" s="201"/>
      <c r="Y109" s="188"/>
      <c r="Z109" s="208"/>
      <c r="AA109" s="209"/>
      <c r="AB109" s="194"/>
      <c r="AC109" s="210"/>
      <c r="AD109" s="56" t="str">
        <f t="shared" si="3"/>
        <v xml:space="preserve"> </v>
      </c>
      <c r="AE109" s="52" t="str">
        <f>IF($T109="","JPN",VLOOKUP($T109,参照ﾃｰﾌﾞﾙ!$P$5:$R$223,3,FALSE))</f>
        <v>JPN</v>
      </c>
      <c r="AF109" s="52"/>
      <c r="AG109" s="52" t="str">
        <f>IF($I109="","",基本データ!$C$13)</f>
        <v/>
      </c>
      <c r="AH109" s="52" t="str">
        <f>IF($I109="","",基本データ!$C$14)</f>
        <v/>
      </c>
      <c r="AI109" s="333"/>
      <c r="AJ109" s="333"/>
      <c r="AK109" s="334"/>
    </row>
    <row r="110" spans="1:37" ht="18" customHeight="1" thickBot="1" x14ac:dyDescent="0.25">
      <c r="A110" s="335">
        <v>105</v>
      </c>
      <c r="B110" s="336"/>
      <c r="C110" s="336"/>
      <c r="D110" s="337" t="str">
        <f>IF(I110="","",VLOOKUP(I110,参照ﾃｰﾌﾞﾙ!$A$5:$F$595,3,FALSE))</f>
        <v/>
      </c>
      <c r="E110" s="337" t="str">
        <f>IF(I110="","",VLOOKUP(I110,参照ﾃｰﾌﾞﾙ!$A$5:$F$595,5,FALSE))</f>
        <v/>
      </c>
      <c r="F110" s="338" t="str">
        <f>IF(J110="","",VLOOKUP(J110,参照ﾃｰﾌﾞﾙ!$H$5:$I$64,2))</f>
        <v/>
      </c>
      <c r="G110" s="339" t="str">
        <f>IF(K110="","",VLOOKUP(K110,参照ﾃｰﾌﾞﾙ!$W$6:$Y$7,2,FALSE))</f>
        <v/>
      </c>
      <c r="H110" s="340"/>
      <c r="I110" s="291"/>
      <c r="J110" s="192"/>
      <c r="K110" s="195"/>
      <c r="L110" s="202"/>
      <c r="M110" s="346" t="str">
        <f t="shared" si="2"/>
        <v/>
      </c>
      <c r="N110" s="203"/>
      <c r="O110" s="287"/>
      <c r="P110" s="204"/>
      <c r="Q110" s="204"/>
      <c r="R110" s="204"/>
      <c r="S110" s="204"/>
      <c r="T110" s="204"/>
      <c r="U110" s="275"/>
      <c r="V110" s="204"/>
      <c r="W110" s="204"/>
      <c r="X110" s="204"/>
      <c r="Y110" s="189"/>
      <c r="Z110" s="211"/>
      <c r="AA110" s="212"/>
      <c r="AB110" s="195"/>
      <c r="AC110" s="213"/>
      <c r="AD110" s="246" t="str">
        <f t="shared" si="3"/>
        <v xml:space="preserve"> </v>
      </c>
      <c r="AE110" s="246" t="str">
        <f>IF($T110="","JPN",VLOOKUP($T110,参照ﾃｰﾌﾞﾙ!$P$5:$R$223,3,FALSE))</f>
        <v>JPN</v>
      </c>
      <c r="AF110" s="246"/>
      <c r="AG110" s="246" t="str">
        <f>IF($I110="","",基本データ!$C$13)</f>
        <v/>
      </c>
      <c r="AH110" s="246" t="str">
        <f>IF($I110="","",基本データ!$C$14)</f>
        <v/>
      </c>
      <c r="AI110" s="341"/>
      <c r="AJ110" s="341"/>
      <c r="AK110" s="342"/>
    </row>
    <row r="111" spans="1:37" ht="18" customHeight="1" x14ac:dyDescent="0.2"/>
    <row r="112" spans="1:37" ht="18" customHeight="1" x14ac:dyDescent="0.2"/>
  </sheetData>
  <sheetProtection algorithmName="SHA-512" hashValue="A4PZki59PetlSbIBRRg4wMyOzVhh1U7vbmgLwhll/aI1rZYib07FtKWaCFfeMPXefXUqWSA2vRFCAm9EFlLaqw==" saltValue="tK7+54B/StAGqz1tdU/sEQ==" spinCount="100000" sheet="1"/>
  <phoneticPr fontId="2"/>
  <conditionalFormatting sqref="P6:P110">
    <cfRule type="expression" dxfId="15" priority="1" stopIfTrue="1">
      <formula>K6=2</formula>
    </cfRule>
  </conditionalFormatting>
  <conditionalFormatting sqref="Q6:Q110">
    <cfRule type="expression" dxfId="14" priority="2" stopIfTrue="1">
      <formula>K6=2</formula>
    </cfRule>
  </conditionalFormatting>
  <conditionalFormatting sqref="R6:R110">
    <cfRule type="expression" dxfId="13" priority="3" stopIfTrue="1">
      <formula>K6=2</formula>
    </cfRule>
  </conditionalFormatting>
  <conditionalFormatting sqref="S6:S110">
    <cfRule type="expression" dxfId="12" priority="4" stopIfTrue="1">
      <formula>K6=2</formula>
    </cfRule>
  </conditionalFormatting>
  <pageMargins left="0.28999999999999998" right="0.25" top="0.55000000000000004" bottom="0.57999999999999996" header="0.2" footer="0.3"/>
  <pageSetup paperSize="9" scale="58" fitToHeight="5" orientation="landscape" verticalDpi="4294967293" r:id="rId1"/>
  <headerFooter alignWithMargins="0">
    <oddHeader>&amp;R&amp;16【&amp;A】シート</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O75"/>
  <sheetViews>
    <sheetView zoomScale="70" zoomScaleNormal="70" workbookViewId="0">
      <pane xSplit="13" ySplit="3" topLeftCell="N4" activePane="bottomRight" state="frozen"/>
      <selection pane="topRight" activeCell="N1" sqref="N1"/>
      <selection pane="bottomLeft" activeCell="A4" sqref="A4"/>
      <selection pane="bottomRight" activeCell="M10" sqref="M10"/>
    </sheetView>
  </sheetViews>
  <sheetFormatPr defaultColWidth="9" defaultRowHeight="13.2" x14ac:dyDescent="0.2"/>
  <cols>
    <col min="1" max="1" width="3.6640625" style="72" customWidth="1"/>
    <col min="2" max="3" width="3.6640625" style="72" hidden="1" customWidth="1"/>
    <col min="4" max="4" width="7.33203125" style="72" hidden="1" customWidth="1"/>
    <col min="5" max="5" width="10.88671875" style="72" customWidth="1"/>
    <col min="6" max="6" width="7.109375" style="72" customWidth="1"/>
    <col min="7" max="7" width="4.109375" style="72" customWidth="1"/>
    <col min="8" max="8" width="4.33203125" style="72" customWidth="1"/>
    <col min="9" max="9" width="4.21875" style="72" hidden="1" customWidth="1"/>
    <col min="10" max="10" width="7.44140625" style="72" customWidth="1"/>
    <col min="11" max="11" width="5.44140625" style="72" customWidth="1"/>
    <col min="12" max="12" width="8" style="72" customWidth="1"/>
    <col min="13" max="13" width="17.88671875" style="72" customWidth="1"/>
    <col min="14" max="14" width="7.6640625" style="72" customWidth="1"/>
    <col min="15" max="15" width="8.109375" style="370" customWidth="1"/>
    <col min="16" max="16" width="1.77734375" style="72" customWidth="1"/>
    <col min="17" max="17" width="6.44140625" style="370" customWidth="1"/>
    <col min="18" max="18" width="8.109375" style="72" hidden="1" customWidth="1"/>
    <col min="19" max="19" width="15" style="72" customWidth="1"/>
    <col min="20" max="22" width="13.44140625" style="72" customWidth="1"/>
    <col min="23" max="23" width="9.44140625" style="72" customWidth="1"/>
    <col min="24" max="24" width="11.44140625" style="72" customWidth="1"/>
    <col min="25" max="26" width="5.109375" style="72" customWidth="1"/>
    <col min="27" max="27" width="7.44140625" style="72" customWidth="1"/>
    <col min="28" max="28" width="11" style="72" customWidth="1"/>
    <col min="29" max="29" width="18" style="72" customWidth="1"/>
    <col min="30" max="30" width="9" style="72"/>
    <col min="31" max="31" width="7" style="72" customWidth="1"/>
    <col min="32" max="32" width="9" style="72"/>
    <col min="33" max="33" width="13.44140625" style="72" customWidth="1"/>
    <col min="34" max="34" width="6.44140625" style="72" customWidth="1"/>
    <col min="35" max="35" width="7.6640625" style="72" hidden="1" customWidth="1"/>
    <col min="36" max="37" width="10" style="72" customWidth="1"/>
    <col min="38" max="40" width="3.109375" style="72" hidden="1" customWidth="1"/>
    <col min="41" max="41" width="8.77734375" customWidth="1"/>
    <col min="42" max="16384" width="9" style="72"/>
  </cols>
  <sheetData>
    <row r="1" spans="1:41" s="347" customFormat="1" ht="13.5" customHeight="1" x14ac:dyDescent="0.2">
      <c r="A1" s="391"/>
      <c r="B1" s="391"/>
      <c r="C1" s="391"/>
      <c r="D1" s="391"/>
      <c r="E1" s="391"/>
      <c r="F1" s="391"/>
      <c r="G1" s="391"/>
      <c r="H1" s="392"/>
      <c r="I1" s="392"/>
      <c r="J1" s="391" t="s">
        <v>32</v>
      </c>
      <c r="K1" s="391"/>
      <c r="L1" s="391"/>
      <c r="M1" s="389"/>
      <c r="N1" s="392"/>
      <c r="O1" s="389" t="s">
        <v>576</v>
      </c>
      <c r="P1" s="393"/>
      <c r="Q1" s="393"/>
      <c r="R1" s="391"/>
      <c r="S1" s="386"/>
      <c r="T1" s="386"/>
      <c r="U1" s="386"/>
      <c r="V1" s="386"/>
      <c r="W1" s="386"/>
      <c r="X1" s="386"/>
      <c r="Y1" s="391"/>
      <c r="Z1" s="391"/>
      <c r="AA1" s="391"/>
      <c r="AB1" s="391"/>
      <c r="AC1" s="391"/>
      <c r="AD1" s="391"/>
      <c r="AE1" s="391"/>
      <c r="AF1" s="391"/>
      <c r="AG1" s="386"/>
      <c r="AH1" s="386"/>
      <c r="AI1" s="386"/>
      <c r="AJ1" s="391"/>
      <c r="AK1" s="391"/>
      <c r="AL1" s="391"/>
      <c r="AM1" s="391"/>
      <c r="AN1" s="391"/>
      <c r="AO1" s="391"/>
    </row>
    <row r="2" spans="1:41" s="347" customFormat="1" ht="15" thickBot="1" x14ac:dyDescent="0.25">
      <c r="G2" s="318"/>
      <c r="K2" s="376" t="s">
        <v>1920</v>
      </c>
      <c r="L2" s="318" t="s">
        <v>778</v>
      </c>
      <c r="N2" s="318"/>
      <c r="O2" s="348"/>
      <c r="Q2" s="348"/>
    </row>
    <row r="3" spans="1:41" ht="23.25" customHeight="1" thickBot="1" x14ac:dyDescent="0.25">
      <c r="A3" s="57" t="s">
        <v>1619</v>
      </c>
      <c r="B3" s="349" t="s">
        <v>587</v>
      </c>
      <c r="C3" s="63" t="s">
        <v>588</v>
      </c>
      <c r="D3" s="59" t="s">
        <v>1615</v>
      </c>
      <c r="E3" s="61" t="s">
        <v>1623</v>
      </c>
      <c r="F3" s="61" t="s">
        <v>585</v>
      </c>
      <c r="G3" s="61" t="s">
        <v>565</v>
      </c>
      <c r="H3" s="61" t="s">
        <v>1604</v>
      </c>
      <c r="I3" s="63" t="s">
        <v>1605</v>
      </c>
      <c r="J3" s="58" t="s">
        <v>1617</v>
      </c>
      <c r="K3" s="60" t="s">
        <v>584</v>
      </c>
      <c r="L3" s="66" t="s">
        <v>1874</v>
      </c>
      <c r="M3" s="62" t="s">
        <v>33</v>
      </c>
      <c r="N3" s="66" t="s">
        <v>1873</v>
      </c>
      <c r="O3" s="156" t="s">
        <v>696</v>
      </c>
      <c r="P3" s="252" t="str">
        <f t="shared" ref="P3:P34" si="0">IF(Q3="","","-")</f>
        <v>-</v>
      </c>
      <c r="Q3" s="266" t="s">
        <v>697</v>
      </c>
      <c r="R3" s="63" t="s">
        <v>668</v>
      </c>
      <c r="S3" s="62" t="s">
        <v>1610</v>
      </c>
      <c r="T3" s="62" t="s">
        <v>566</v>
      </c>
      <c r="U3" s="185" t="s">
        <v>1146</v>
      </c>
      <c r="V3" s="185" t="s">
        <v>1147</v>
      </c>
      <c r="W3" s="185" t="s">
        <v>1596</v>
      </c>
      <c r="X3" s="186" t="s">
        <v>1143</v>
      </c>
      <c r="Y3" s="62" t="s">
        <v>563</v>
      </c>
      <c r="Z3" s="62" t="s">
        <v>564</v>
      </c>
      <c r="AA3" s="62" t="s">
        <v>1618</v>
      </c>
      <c r="AB3" s="66" t="s">
        <v>1620</v>
      </c>
      <c r="AC3" s="70" t="s">
        <v>631</v>
      </c>
      <c r="AD3" s="71" t="s">
        <v>579</v>
      </c>
      <c r="AE3" s="66" t="s">
        <v>569</v>
      </c>
      <c r="AF3" s="67" t="s">
        <v>571</v>
      </c>
      <c r="AG3" s="245" t="s">
        <v>1595</v>
      </c>
      <c r="AH3" s="245" t="s">
        <v>1597</v>
      </c>
      <c r="AI3" s="63" t="s">
        <v>662</v>
      </c>
      <c r="AJ3" s="63" t="s">
        <v>555</v>
      </c>
      <c r="AK3" s="292" t="s">
        <v>568</v>
      </c>
      <c r="AL3" s="325" t="s">
        <v>664</v>
      </c>
      <c r="AM3" s="326" t="s">
        <v>665</v>
      </c>
      <c r="AN3" s="292" t="s">
        <v>666</v>
      </c>
    </row>
    <row r="4" spans="1:41" ht="15" thickTop="1" x14ac:dyDescent="0.2">
      <c r="A4" s="73">
        <v>1</v>
      </c>
      <c r="B4" s="350">
        <v>201</v>
      </c>
      <c r="C4" s="350">
        <v>1</v>
      </c>
      <c r="D4" s="272" t="str">
        <f>IF($J4="","",VLOOKUP($J4,参照ﾃｰﾌﾞﾙ!$A$5:$F$595,3,FALSE))</f>
        <v/>
      </c>
      <c r="E4" s="107" t="str">
        <f>IF($J4="","",VLOOKUP(J4,参照ﾃｰﾌﾞﾙ!$A$5:$F$595,4,FALSE))</f>
        <v/>
      </c>
      <c r="F4" s="160" t="str">
        <f>IF(K4="","",VLOOKUP(K4,参照ﾃｰﾌﾞﾙ!$H$5:$I$64,2))</f>
        <v/>
      </c>
      <c r="G4" s="104" t="str">
        <f>IF(L4="","",VLOOKUP(L4,参照ﾃｰﾌﾞﾙ!$W$5:$Y$9,2,FALSE))</f>
        <v/>
      </c>
      <c r="H4" s="296" t="str">
        <f>IF(N4="","",VLOOKUP(N4,参照ﾃｰﾌﾞﾙ!$W$6:$Y$7,2,FALSE))</f>
        <v/>
      </c>
      <c r="I4" s="351"/>
      <c r="J4" s="214"/>
      <c r="K4" s="193"/>
      <c r="L4" s="215"/>
      <c r="M4" s="216"/>
      <c r="N4" s="253"/>
      <c r="O4" s="219"/>
      <c r="P4" s="371" t="str">
        <f t="shared" si="0"/>
        <v/>
      </c>
      <c r="Q4" s="267"/>
      <c r="R4" s="247"/>
      <c r="S4" s="220"/>
      <c r="T4" s="220"/>
      <c r="U4" s="220"/>
      <c r="V4" s="220"/>
      <c r="W4" s="220"/>
      <c r="X4" s="277"/>
      <c r="Y4" s="220"/>
      <c r="Z4" s="220"/>
      <c r="AA4" s="220"/>
      <c r="AB4" s="215"/>
      <c r="AC4" s="229"/>
      <c r="AD4" s="302"/>
      <c r="AE4" s="193"/>
      <c r="AF4" s="230"/>
      <c r="AG4" s="258" t="str">
        <f>$U4&amp;" "&amp;$V4</f>
        <v xml:space="preserve"> </v>
      </c>
      <c r="AH4" s="68" t="str">
        <f>IF($W4="","JPN",VLOOKUP($W4,参照ﾃｰﾌﾞﾙ!$P$5:$R$223,3,FALSE))</f>
        <v>JPN</v>
      </c>
      <c r="AI4" s="258"/>
      <c r="AJ4" s="68" t="str">
        <f>IF($O4="","",基本データ!$C$13)</f>
        <v/>
      </c>
      <c r="AK4" s="303" t="str">
        <f>IF($O4="","",基本データ!$C$14)</f>
        <v/>
      </c>
      <c r="AL4" s="327"/>
      <c r="AM4" s="329"/>
      <c r="AN4" s="330"/>
    </row>
    <row r="5" spans="1:41" ht="14.4" x14ac:dyDescent="0.2">
      <c r="A5" s="75"/>
      <c r="B5" s="352">
        <v>202</v>
      </c>
      <c r="C5" s="76">
        <v>2</v>
      </c>
      <c r="D5" s="353"/>
      <c r="E5" s="105"/>
      <c r="F5" s="161"/>
      <c r="G5" s="105"/>
      <c r="H5" s="295" t="str">
        <f>IF(N5="","",VLOOKUP(N5,参照ﾃｰﾌﾞﾙ!$W$6:$Y$7,2,FALSE))</f>
        <v/>
      </c>
      <c r="I5" s="354"/>
      <c r="J5" s="108"/>
      <c r="K5" s="78"/>
      <c r="L5" s="78"/>
      <c r="M5" s="76"/>
      <c r="N5" s="254"/>
      <c r="O5" s="221"/>
      <c r="P5" s="372" t="str">
        <f t="shared" si="0"/>
        <v/>
      </c>
      <c r="Q5" s="268"/>
      <c r="R5" s="248"/>
      <c r="S5" s="220"/>
      <c r="T5" s="220"/>
      <c r="U5" s="220"/>
      <c r="V5" s="220"/>
      <c r="W5" s="222"/>
      <c r="X5" s="278"/>
      <c r="Y5" s="222"/>
      <c r="Z5" s="222"/>
      <c r="AA5" s="222"/>
      <c r="AB5" s="78"/>
      <c r="AC5" s="234"/>
      <c r="AD5" s="235"/>
      <c r="AE5" s="78"/>
      <c r="AF5" s="236"/>
      <c r="AG5" s="79" t="str">
        <f t="shared" ref="AG5:AG68" si="1">$U5&amp;" "&amp;$V5</f>
        <v xml:space="preserve"> </v>
      </c>
      <c r="AH5" s="258" t="str">
        <f>IF($W5="","JPN",VLOOKUP($W5,参照ﾃｰﾌﾞﾙ!$P$5:$R$223,3,FALSE))</f>
        <v>JPN</v>
      </c>
      <c r="AI5" s="79"/>
      <c r="AJ5" s="69" t="str">
        <f>IF($O5="","",基本データ!$C$13)</f>
        <v/>
      </c>
      <c r="AK5" s="304" t="str">
        <f>IF($O5="","",基本データ!$C$14)</f>
        <v/>
      </c>
      <c r="AL5" s="235"/>
      <c r="AM5" s="78"/>
      <c r="AN5" s="299"/>
    </row>
    <row r="6" spans="1:41" ht="14.4" x14ac:dyDescent="0.2">
      <c r="A6" s="75"/>
      <c r="B6" s="352">
        <v>203</v>
      </c>
      <c r="C6" s="76">
        <v>3</v>
      </c>
      <c r="D6" s="353"/>
      <c r="E6" s="105"/>
      <c r="F6" s="161"/>
      <c r="G6" s="105"/>
      <c r="H6" s="293" t="str">
        <f>IF(N6="","",VLOOKUP(N6,参照ﾃｰﾌﾞﾙ!$W$6:$Y$7,2,FALSE))</f>
        <v/>
      </c>
      <c r="I6" s="354"/>
      <c r="J6" s="108"/>
      <c r="K6" s="78"/>
      <c r="L6" s="78"/>
      <c r="M6" s="76"/>
      <c r="N6" s="254"/>
      <c r="O6" s="221"/>
      <c r="P6" s="372" t="str">
        <f t="shared" si="0"/>
        <v/>
      </c>
      <c r="Q6" s="268"/>
      <c r="R6" s="248"/>
      <c r="S6" s="220"/>
      <c r="T6" s="220"/>
      <c r="U6" s="220"/>
      <c r="V6" s="220"/>
      <c r="W6" s="222"/>
      <c r="X6" s="278"/>
      <c r="Y6" s="222"/>
      <c r="Z6" s="222"/>
      <c r="AA6" s="222"/>
      <c r="AB6" s="78"/>
      <c r="AC6" s="234"/>
      <c r="AD6" s="235"/>
      <c r="AE6" s="78"/>
      <c r="AF6" s="236"/>
      <c r="AG6" s="79" t="str">
        <f t="shared" si="1"/>
        <v xml:space="preserve"> </v>
      </c>
      <c r="AH6" s="79" t="str">
        <f>IF($W6="","JPN",VLOOKUP($W6,参照ﾃｰﾌﾞﾙ!$P$5:$R$223,3,FALSE))</f>
        <v>JPN</v>
      </c>
      <c r="AI6" s="79"/>
      <c r="AJ6" s="79" t="str">
        <f>IF($O6="","",基本データ!$C$13)</f>
        <v/>
      </c>
      <c r="AK6" s="305" t="str">
        <f>IF($O6="","",基本データ!$C$14)</f>
        <v/>
      </c>
      <c r="AL6" s="235"/>
      <c r="AM6" s="78"/>
      <c r="AN6" s="299"/>
    </row>
    <row r="7" spans="1:41" ht="14.4" x14ac:dyDescent="0.2">
      <c r="A7" s="75"/>
      <c r="B7" s="352">
        <v>204</v>
      </c>
      <c r="C7" s="76">
        <v>4</v>
      </c>
      <c r="D7" s="353"/>
      <c r="E7" s="105"/>
      <c r="F7" s="161"/>
      <c r="G7" s="105"/>
      <c r="H7" s="293" t="str">
        <f>IF(N7="","",VLOOKUP(N7,参照ﾃｰﾌﾞﾙ!$W$6:$Y$7,2,FALSE))</f>
        <v/>
      </c>
      <c r="I7" s="354"/>
      <c r="J7" s="108"/>
      <c r="K7" s="78"/>
      <c r="L7" s="78"/>
      <c r="M7" s="76"/>
      <c r="N7" s="254"/>
      <c r="O7" s="221"/>
      <c r="P7" s="372" t="str">
        <f t="shared" si="0"/>
        <v/>
      </c>
      <c r="Q7" s="268"/>
      <c r="R7" s="248"/>
      <c r="S7" s="220"/>
      <c r="T7" s="220"/>
      <c r="U7" s="220"/>
      <c r="V7" s="220"/>
      <c r="W7" s="222"/>
      <c r="X7" s="278"/>
      <c r="Y7" s="222"/>
      <c r="Z7" s="222"/>
      <c r="AA7" s="222"/>
      <c r="AB7" s="78"/>
      <c r="AC7" s="234"/>
      <c r="AD7" s="235"/>
      <c r="AE7" s="78"/>
      <c r="AF7" s="236"/>
      <c r="AG7" s="79" t="str">
        <f t="shared" si="1"/>
        <v xml:space="preserve"> </v>
      </c>
      <c r="AH7" s="79" t="str">
        <f>IF($W7="","JPN",VLOOKUP($W7,参照ﾃｰﾌﾞﾙ!$P$5:$R$223,3,FALSE))</f>
        <v>JPN</v>
      </c>
      <c r="AI7" s="79"/>
      <c r="AJ7" s="79" t="str">
        <f>IF($O7="","",基本データ!$C$13)</f>
        <v/>
      </c>
      <c r="AK7" s="305" t="str">
        <f>IF($O7="","",基本データ!$C$14)</f>
        <v/>
      </c>
      <c r="AL7" s="235"/>
      <c r="AM7" s="78"/>
      <c r="AN7" s="299"/>
    </row>
    <row r="8" spans="1:41" ht="14.4" x14ac:dyDescent="0.2">
      <c r="A8" s="75"/>
      <c r="B8" s="352">
        <v>205</v>
      </c>
      <c r="C8" s="76">
        <v>5</v>
      </c>
      <c r="D8" s="353"/>
      <c r="E8" s="105"/>
      <c r="F8" s="161"/>
      <c r="G8" s="105"/>
      <c r="H8" s="293" t="str">
        <f>IF(N8="","",VLOOKUP(N8,参照ﾃｰﾌﾞﾙ!$W$6:$Y$7,2,FALSE))</f>
        <v/>
      </c>
      <c r="I8" s="354"/>
      <c r="J8" s="108"/>
      <c r="K8" s="78"/>
      <c r="L8" s="78"/>
      <c r="M8" s="76"/>
      <c r="N8" s="254"/>
      <c r="O8" s="221"/>
      <c r="P8" s="372" t="str">
        <f t="shared" si="0"/>
        <v/>
      </c>
      <c r="Q8" s="268"/>
      <c r="R8" s="248"/>
      <c r="S8" s="220"/>
      <c r="T8" s="220"/>
      <c r="U8" s="220"/>
      <c r="V8" s="220"/>
      <c r="W8" s="222"/>
      <c r="X8" s="278"/>
      <c r="Y8" s="222"/>
      <c r="Z8" s="222"/>
      <c r="AA8" s="222"/>
      <c r="AB8" s="78"/>
      <c r="AC8" s="234"/>
      <c r="AD8" s="235"/>
      <c r="AE8" s="78"/>
      <c r="AF8" s="236"/>
      <c r="AG8" s="79" t="str">
        <f t="shared" si="1"/>
        <v xml:space="preserve"> </v>
      </c>
      <c r="AH8" s="79" t="str">
        <f>IF($W8="","JPN",VLOOKUP($W8,参照ﾃｰﾌﾞﾙ!$P$5:$R$223,3,FALSE))</f>
        <v>JPN</v>
      </c>
      <c r="AI8" s="79"/>
      <c r="AJ8" s="79" t="str">
        <f>IF($O8="","",基本データ!$C$13)</f>
        <v/>
      </c>
      <c r="AK8" s="305" t="str">
        <f>IF($O8="","",基本データ!$C$14)</f>
        <v/>
      </c>
      <c r="AL8" s="235"/>
      <c r="AM8" s="78"/>
      <c r="AN8" s="299"/>
    </row>
    <row r="9" spans="1:41" ht="14.4" x14ac:dyDescent="0.2">
      <c r="A9" s="80"/>
      <c r="B9" s="74">
        <v>206</v>
      </c>
      <c r="C9" s="74">
        <v>6</v>
      </c>
      <c r="D9" s="355"/>
      <c r="E9" s="104"/>
      <c r="F9" s="160"/>
      <c r="G9" s="104"/>
      <c r="H9" s="297" t="str">
        <f>IF(N9="","",VLOOKUP(N9,参照ﾃｰﾌﾞﾙ!$W$6:$Y$7,2,FALSE))</f>
        <v/>
      </c>
      <c r="I9" s="356"/>
      <c r="J9" s="109"/>
      <c r="K9" s="83"/>
      <c r="L9" s="83"/>
      <c r="M9" s="74"/>
      <c r="N9" s="255"/>
      <c r="O9" s="223"/>
      <c r="P9" s="373" t="str">
        <f t="shared" si="0"/>
        <v/>
      </c>
      <c r="Q9" s="269"/>
      <c r="R9" s="249"/>
      <c r="S9" s="224"/>
      <c r="T9" s="224"/>
      <c r="U9" s="224"/>
      <c r="V9" s="224"/>
      <c r="W9" s="224"/>
      <c r="X9" s="279"/>
      <c r="Y9" s="224"/>
      <c r="Z9" s="224"/>
      <c r="AA9" s="224"/>
      <c r="AB9" s="83"/>
      <c r="AC9" s="237"/>
      <c r="AD9" s="238"/>
      <c r="AE9" s="83"/>
      <c r="AF9" s="239"/>
      <c r="AG9" s="82" t="str">
        <f t="shared" si="1"/>
        <v xml:space="preserve"> </v>
      </c>
      <c r="AH9" s="82" t="str">
        <f>IF($W9="","JPN",VLOOKUP($W9,参照ﾃｰﾌﾞﾙ!$P$5:$R$223,3,FALSE))</f>
        <v>JPN</v>
      </c>
      <c r="AI9" s="82"/>
      <c r="AJ9" s="82" t="str">
        <f>IF($O9="","",基本データ!$C$13)</f>
        <v/>
      </c>
      <c r="AK9" s="306" t="str">
        <f>IF($O9="","",基本データ!$C$14)</f>
        <v/>
      </c>
      <c r="AL9" s="238"/>
      <c r="AM9" s="83"/>
      <c r="AN9" s="300"/>
    </row>
    <row r="10" spans="1:41" ht="14.4" x14ac:dyDescent="0.2">
      <c r="A10" s="84">
        <v>2</v>
      </c>
      <c r="B10" s="352">
        <v>207</v>
      </c>
      <c r="C10" s="76">
        <v>1</v>
      </c>
      <c r="D10" s="39" t="str">
        <f>IF($J10="","",VLOOKUP($J10,参照ﾃｰﾌﾞﾙ!$A$5:$F$595,3,FALSE))</f>
        <v/>
      </c>
      <c r="E10" s="51" t="str">
        <f>IF($J10="","",VLOOKUP(J10,参照ﾃｰﾌﾞﾙ!$A$5:$F$595,4,FALSE))</f>
        <v/>
      </c>
      <c r="F10" s="162" t="str">
        <f>IF(K10="","",VLOOKUP(K10,参照ﾃｰﾌﾞﾙ!$H$5:$I$64,2))</f>
        <v/>
      </c>
      <c r="G10" s="106" t="str">
        <f>IF(L10="","",VLOOKUP(L10,参照ﾃｰﾌﾞﾙ!$W$5:$Y$9,2,FALSE))</f>
        <v/>
      </c>
      <c r="H10" s="298" t="str">
        <f>IF(N10="","",VLOOKUP(N10,参照ﾃｰﾌﾞﾙ!$W$6:$Y$7,2,FALSE))</f>
        <v/>
      </c>
      <c r="I10" s="357"/>
      <c r="J10" s="188"/>
      <c r="K10" s="194"/>
      <c r="L10" s="218"/>
      <c r="M10" s="217"/>
      <c r="N10" s="256"/>
      <c r="O10" s="225"/>
      <c r="P10" s="374" t="str">
        <f t="shared" si="0"/>
        <v/>
      </c>
      <c r="Q10" s="270"/>
      <c r="R10" s="250"/>
      <c r="S10" s="220"/>
      <c r="T10" s="220"/>
      <c r="U10" s="220"/>
      <c r="V10" s="220"/>
      <c r="W10" s="226"/>
      <c r="X10" s="280"/>
      <c r="Y10" s="226"/>
      <c r="Z10" s="226"/>
      <c r="AA10" s="226"/>
      <c r="AB10" s="218"/>
      <c r="AC10" s="231"/>
      <c r="AD10" s="232"/>
      <c r="AE10" s="218"/>
      <c r="AF10" s="233"/>
      <c r="AG10" s="86" t="str">
        <f t="shared" si="1"/>
        <v xml:space="preserve"> </v>
      </c>
      <c r="AH10" s="86" t="str">
        <f>IF($W10="","JPN",VLOOKUP($W10,参照ﾃｰﾌﾞﾙ!$P$5:$R$223,3,FALSE))</f>
        <v>JPN</v>
      </c>
      <c r="AI10" s="86"/>
      <c r="AJ10" s="86" t="str">
        <f>IF($O10="","",基本データ!$C$13)</f>
        <v/>
      </c>
      <c r="AK10" s="307" t="str">
        <f>IF($O10="","",基本データ!$C$14)</f>
        <v/>
      </c>
      <c r="AL10" s="358"/>
      <c r="AM10" s="359"/>
      <c r="AN10" s="360"/>
    </row>
    <row r="11" spans="1:41" ht="14.4" x14ac:dyDescent="0.2">
      <c r="A11" s="75"/>
      <c r="B11" s="352">
        <v>208</v>
      </c>
      <c r="C11" s="76">
        <v>2</v>
      </c>
      <c r="D11" s="353"/>
      <c r="E11" s="105"/>
      <c r="F11" s="161"/>
      <c r="G11" s="105"/>
      <c r="H11" s="295" t="str">
        <f>IF(N11="","",VLOOKUP(N11,参照ﾃｰﾌﾞﾙ!$W$6:$Y$7,2,FALSE))</f>
        <v/>
      </c>
      <c r="I11" s="354"/>
      <c r="J11" s="108"/>
      <c r="K11" s="78"/>
      <c r="L11" s="78"/>
      <c r="M11" s="76"/>
      <c r="N11" s="254"/>
      <c r="O11" s="221"/>
      <c r="P11" s="372" t="str">
        <f t="shared" si="0"/>
        <v/>
      </c>
      <c r="Q11" s="268"/>
      <c r="R11" s="248"/>
      <c r="S11" s="220"/>
      <c r="T11" s="220"/>
      <c r="U11" s="220"/>
      <c r="V11" s="220"/>
      <c r="W11" s="222"/>
      <c r="X11" s="278"/>
      <c r="Y11" s="222"/>
      <c r="Z11" s="222"/>
      <c r="AA11" s="222"/>
      <c r="AB11" s="78"/>
      <c r="AC11" s="234"/>
      <c r="AD11" s="235"/>
      <c r="AE11" s="78"/>
      <c r="AF11" s="236"/>
      <c r="AG11" s="79" t="str">
        <f t="shared" si="1"/>
        <v xml:space="preserve"> </v>
      </c>
      <c r="AH11" s="79" t="str">
        <f>IF($W11="","JPN",VLOOKUP($W11,参照ﾃｰﾌﾞﾙ!$P$5:$R$223,3,FALSE))</f>
        <v>JPN</v>
      </c>
      <c r="AI11" s="79"/>
      <c r="AJ11" s="79" t="str">
        <f>IF($O11="","",基本データ!$C$13)</f>
        <v/>
      </c>
      <c r="AK11" s="305" t="str">
        <f>IF($O11="","",基本データ!$C$14)</f>
        <v/>
      </c>
      <c r="AL11" s="235"/>
      <c r="AM11" s="78"/>
      <c r="AN11" s="299"/>
    </row>
    <row r="12" spans="1:41" ht="14.4" x14ac:dyDescent="0.2">
      <c r="A12" s="75"/>
      <c r="B12" s="352">
        <v>209</v>
      </c>
      <c r="C12" s="76">
        <v>3</v>
      </c>
      <c r="D12" s="353"/>
      <c r="E12" s="105"/>
      <c r="F12" s="161"/>
      <c r="G12" s="105"/>
      <c r="H12" s="293" t="str">
        <f>IF(N12="","",VLOOKUP(N12,参照ﾃｰﾌﾞﾙ!$W$6:$Y$7,2,FALSE))</f>
        <v/>
      </c>
      <c r="I12" s="354"/>
      <c r="J12" s="108"/>
      <c r="K12" s="78"/>
      <c r="L12" s="78"/>
      <c r="M12" s="76"/>
      <c r="N12" s="254"/>
      <c r="O12" s="221"/>
      <c r="P12" s="372" t="str">
        <f t="shared" si="0"/>
        <v/>
      </c>
      <c r="Q12" s="268"/>
      <c r="R12" s="248"/>
      <c r="S12" s="220"/>
      <c r="T12" s="220"/>
      <c r="U12" s="220"/>
      <c r="V12" s="220"/>
      <c r="W12" s="222"/>
      <c r="X12" s="278"/>
      <c r="Y12" s="222"/>
      <c r="Z12" s="222"/>
      <c r="AA12" s="222"/>
      <c r="AB12" s="78"/>
      <c r="AC12" s="234"/>
      <c r="AD12" s="235"/>
      <c r="AE12" s="78"/>
      <c r="AF12" s="236"/>
      <c r="AG12" s="79" t="str">
        <f t="shared" si="1"/>
        <v xml:space="preserve"> </v>
      </c>
      <c r="AH12" s="79" t="str">
        <f>IF($W12="","JPN",VLOOKUP($W12,参照ﾃｰﾌﾞﾙ!$P$5:$R$223,3,FALSE))</f>
        <v>JPN</v>
      </c>
      <c r="AI12" s="79"/>
      <c r="AJ12" s="79" t="str">
        <f>IF($O12="","",基本データ!$C$13)</f>
        <v/>
      </c>
      <c r="AK12" s="305" t="str">
        <f>IF($O12="","",基本データ!$C$14)</f>
        <v/>
      </c>
      <c r="AL12" s="235"/>
      <c r="AM12" s="78"/>
      <c r="AN12" s="299"/>
    </row>
    <row r="13" spans="1:41" ht="14.4" x14ac:dyDescent="0.2">
      <c r="A13" s="75"/>
      <c r="B13" s="352">
        <v>210</v>
      </c>
      <c r="C13" s="76">
        <v>4</v>
      </c>
      <c r="D13" s="353"/>
      <c r="E13" s="105"/>
      <c r="F13" s="161"/>
      <c r="G13" s="105"/>
      <c r="H13" s="293" t="str">
        <f>IF(N13="","",VLOOKUP(N13,参照ﾃｰﾌﾞﾙ!$W$6:$Y$7,2,FALSE))</f>
        <v/>
      </c>
      <c r="I13" s="354"/>
      <c r="J13" s="108"/>
      <c r="K13" s="78"/>
      <c r="L13" s="78"/>
      <c r="M13" s="76"/>
      <c r="N13" s="254"/>
      <c r="O13" s="221"/>
      <c r="P13" s="372" t="str">
        <f t="shared" si="0"/>
        <v/>
      </c>
      <c r="Q13" s="268"/>
      <c r="R13" s="248"/>
      <c r="S13" s="220"/>
      <c r="T13" s="220"/>
      <c r="U13" s="220"/>
      <c r="V13" s="220"/>
      <c r="W13" s="222"/>
      <c r="X13" s="278"/>
      <c r="Y13" s="222"/>
      <c r="Z13" s="222"/>
      <c r="AA13" s="222"/>
      <c r="AB13" s="78"/>
      <c r="AC13" s="234"/>
      <c r="AD13" s="235"/>
      <c r="AE13" s="78"/>
      <c r="AF13" s="236"/>
      <c r="AG13" s="79" t="str">
        <f t="shared" si="1"/>
        <v xml:space="preserve"> </v>
      </c>
      <c r="AH13" s="79" t="str">
        <f>IF($W13="","JPN",VLOOKUP($W13,参照ﾃｰﾌﾞﾙ!$P$5:$R$223,3,FALSE))</f>
        <v>JPN</v>
      </c>
      <c r="AI13" s="79"/>
      <c r="AJ13" s="79" t="str">
        <f>IF($O13="","",基本データ!$C$13)</f>
        <v/>
      </c>
      <c r="AK13" s="305" t="str">
        <f>IF($O13="","",基本データ!$C$14)</f>
        <v/>
      </c>
      <c r="AL13" s="235"/>
      <c r="AM13" s="78"/>
      <c r="AN13" s="299"/>
    </row>
    <row r="14" spans="1:41" ht="14.4" x14ac:dyDescent="0.2">
      <c r="A14" s="75"/>
      <c r="B14" s="352">
        <v>211</v>
      </c>
      <c r="C14" s="76">
        <v>5</v>
      </c>
      <c r="D14" s="353"/>
      <c r="E14" s="105"/>
      <c r="F14" s="161"/>
      <c r="G14" s="105"/>
      <c r="H14" s="293" t="str">
        <f>IF(N14="","",VLOOKUP(N14,参照ﾃｰﾌﾞﾙ!$W$6:$Y$7,2,FALSE))</f>
        <v/>
      </c>
      <c r="I14" s="354"/>
      <c r="J14" s="108"/>
      <c r="K14" s="78"/>
      <c r="L14" s="78"/>
      <c r="M14" s="76"/>
      <c r="N14" s="254"/>
      <c r="O14" s="221"/>
      <c r="P14" s="372" t="str">
        <f t="shared" si="0"/>
        <v/>
      </c>
      <c r="Q14" s="268"/>
      <c r="R14" s="248"/>
      <c r="S14" s="220"/>
      <c r="T14" s="220"/>
      <c r="U14" s="220"/>
      <c r="V14" s="220"/>
      <c r="W14" s="222"/>
      <c r="X14" s="278"/>
      <c r="Y14" s="222"/>
      <c r="Z14" s="222"/>
      <c r="AA14" s="222"/>
      <c r="AB14" s="78"/>
      <c r="AC14" s="234"/>
      <c r="AD14" s="235"/>
      <c r="AE14" s="78"/>
      <c r="AF14" s="236"/>
      <c r="AG14" s="79" t="str">
        <f t="shared" si="1"/>
        <v xml:space="preserve"> </v>
      </c>
      <c r="AH14" s="79" t="str">
        <f>IF($W14="","JPN",VLOOKUP($W14,参照ﾃｰﾌﾞﾙ!$P$5:$R$223,3,FALSE))</f>
        <v>JPN</v>
      </c>
      <c r="AI14" s="79"/>
      <c r="AJ14" s="79" t="str">
        <f>IF($O14="","",基本データ!$C$13)</f>
        <v/>
      </c>
      <c r="AK14" s="305" t="str">
        <f>IF($O14="","",基本データ!$C$14)</f>
        <v/>
      </c>
      <c r="AL14" s="235"/>
      <c r="AM14" s="78"/>
      <c r="AN14" s="299"/>
    </row>
    <row r="15" spans="1:41" ht="14.4" x14ac:dyDescent="0.2">
      <c r="A15" s="80"/>
      <c r="B15" s="74">
        <v>212</v>
      </c>
      <c r="C15" s="74">
        <v>6</v>
      </c>
      <c r="D15" s="355"/>
      <c r="E15" s="104"/>
      <c r="F15" s="160"/>
      <c r="G15" s="104"/>
      <c r="H15" s="297" t="str">
        <f>IF(N15="","",VLOOKUP(N15,参照ﾃｰﾌﾞﾙ!$W$6:$Y$7,2,FALSE))</f>
        <v/>
      </c>
      <c r="I15" s="356"/>
      <c r="J15" s="109"/>
      <c r="K15" s="83"/>
      <c r="L15" s="83"/>
      <c r="M15" s="74"/>
      <c r="N15" s="255"/>
      <c r="O15" s="223"/>
      <c r="P15" s="373" t="str">
        <f t="shared" si="0"/>
        <v/>
      </c>
      <c r="Q15" s="269"/>
      <c r="R15" s="249"/>
      <c r="S15" s="224"/>
      <c r="T15" s="224"/>
      <c r="U15" s="224"/>
      <c r="V15" s="224"/>
      <c r="W15" s="224"/>
      <c r="X15" s="279"/>
      <c r="Y15" s="224"/>
      <c r="Z15" s="224"/>
      <c r="AA15" s="224"/>
      <c r="AB15" s="83"/>
      <c r="AC15" s="237"/>
      <c r="AD15" s="238"/>
      <c r="AE15" s="83"/>
      <c r="AF15" s="239"/>
      <c r="AG15" s="82" t="str">
        <f t="shared" si="1"/>
        <v xml:space="preserve"> </v>
      </c>
      <c r="AH15" s="82" t="str">
        <f>IF($W15="","JPN",VLOOKUP($W15,参照ﾃｰﾌﾞﾙ!$P$5:$R$223,3,FALSE))</f>
        <v>JPN</v>
      </c>
      <c r="AI15" s="82"/>
      <c r="AJ15" s="82" t="str">
        <f>IF($O15="","",基本データ!$C$13)</f>
        <v/>
      </c>
      <c r="AK15" s="306" t="str">
        <f>IF($O15="","",基本データ!$C$14)</f>
        <v/>
      </c>
      <c r="AL15" s="238"/>
      <c r="AM15" s="83"/>
      <c r="AN15" s="300"/>
    </row>
    <row r="16" spans="1:41" ht="14.4" x14ac:dyDescent="0.2">
      <c r="A16" s="84">
        <v>3</v>
      </c>
      <c r="B16" s="352">
        <v>213</v>
      </c>
      <c r="C16" s="76">
        <v>1</v>
      </c>
      <c r="D16" s="39" t="str">
        <f>IF($J16="","",VLOOKUP($J16,参照ﾃｰﾌﾞﾙ!$A$5:$F$595,3,FALSE))</f>
        <v/>
      </c>
      <c r="E16" s="51" t="str">
        <f>IF($J16="","",VLOOKUP(J16,参照ﾃｰﾌﾞﾙ!$A$5:$F$595,4,FALSE))</f>
        <v/>
      </c>
      <c r="F16" s="162" t="str">
        <f>IF(K16="","",VLOOKUP(K16,参照ﾃｰﾌﾞﾙ!$H$5:$I$64,2))</f>
        <v/>
      </c>
      <c r="G16" s="106" t="str">
        <f>IF(L16="","",VLOOKUP(L16,参照ﾃｰﾌﾞﾙ!$W$5:$Y$9,2,FALSE))</f>
        <v/>
      </c>
      <c r="H16" s="298" t="str">
        <f>IF(N16="","",VLOOKUP(N16,参照ﾃｰﾌﾞﾙ!$W$6:$Y$7,2,FALSE))</f>
        <v/>
      </c>
      <c r="I16" s="357"/>
      <c r="J16" s="188"/>
      <c r="K16" s="194"/>
      <c r="L16" s="218"/>
      <c r="M16" s="217"/>
      <c r="N16" s="256"/>
      <c r="O16" s="225"/>
      <c r="P16" s="374" t="str">
        <f t="shared" si="0"/>
        <v/>
      </c>
      <c r="Q16" s="270"/>
      <c r="R16" s="250"/>
      <c r="S16" s="220"/>
      <c r="T16" s="220"/>
      <c r="U16" s="220"/>
      <c r="V16" s="220"/>
      <c r="W16" s="226"/>
      <c r="X16" s="280"/>
      <c r="Y16" s="226"/>
      <c r="Z16" s="226"/>
      <c r="AA16" s="226"/>
      <c r="AB16" s="218"/>
      <c r="AC16" s="231"/>
      <c r="AD16" s="232"/>
      <c r="AE16" s="218"/>
      <c r="AF16" s="233"/>
      <c r="AG16" s="86" t="str">
        <f t="shared" si="1"/>
        <v xml:space="preserve"> </v>
      </c>
      <c r="AH16" s="86" t="str">
        <f>IF($W16="","JPN",VLOOKUP($W16,参照ﾃｰﾌﾞﾙ!$P$5:$R$223,3,FALSE))</f>
        <v>JPN</v>
      </c>
      <c r="AI16" s="86"/>
      <c r="AJ16" s="86" t="str">
        <f>IF($O16="","",基本データ!$C$13)</f>
        <v/>
      </c>
      <c r="AK16" s="307" t="str">
        <f>IF($O16="","",基本データ!$C$14)</f>
        <v/>
      </c>
      <c r="AL16" s="358"/>
      <c r="AM16" s="359"/>
      <c r="AN16" s="360"/>
    </row>
    <row r="17" spans="1:40" ht="14.4" x14ac:dyDescent="0.2">
      <c r="A17" s="75"/>
      <c r="B17" s="352">
        <v>214</v>
      </c>
      <c r="C17" s="76">
        <v>2</v>
      </c>
      <c r="D17" s="353"/>
      <c r="E17" s="105"/>
      <c r="F17" s="161"/>
      <c r="G17" s="105"/>
      <c r="H17" s="295" t="str">
        <f>IF(N17="","",VLOOKUP(N17,参照ﾃｰﾌﾞﾙ!$W$6:$Y$7,2,FALSE))</f>
        <v/>
      </c>
      <c r="I17" s="354"/>
      <c r="J17" s="108"/>
      <c r="K17" s="78"/>
      <c r="L17" s="78"/>
      <c r="M17" s="76"/>
      <c r="N17" s="254"/>
      <c r="O17" s="221"/>
      <c r="P17" s="372" t="str">
        <f t="shared" si="0"/>
        <v/>
      </c>
      <c r="Q17" s="268"/>
      <c r="R17" s="248"/>
      <c r="S17" s="220"/>
      <c r="T17" s="220"/>
      <c r="U17" s="220"/>
      <c r="V17" s="220"/>
      <c r="W17" s="222"/>
      <c r="X17" s="278"/>
      <c r="Y17" s="222"/>
      <c r="Z17" s="222"/>
      <c r="AA17" s="222"/>
      <c r="AB17" s="78"/>
      <c r="AC17" s="234"/>
      <c r="AD17" s="235"/>
      <c r="AE17" s="78"/>
      <c r="AF17" s="236"/>
      <c r="AG17" s="79" t="str">
        <f t="shared" si="1"/>
        <v xml:space="preserve"> </v>
      </c>
      <c r="AH17" s="79" t="str">
        <f>IF($W17="","JPN",VLOOKUP($W17,参照ﾃｰﾌﾞﾙ!$P$5:$R$223,3,FALSE))</f>
        <v>JPN</v>
      </c>
      <c r="AI17" s="79"/>
      <c r="AJ17" s="79" t="str">
        <f>IF($O17="","",基本データ!$C$13)</f>
        <v/>
      </c>
      <c r="AK17" s="305" t="str">
        <f>IF($O17="","",基本データ!$C$14)</f>
        <v/>
      </c>
      <c r="AL17" s="235"/>
      <c r="AM17" s="78"/>
      <c r="AN17" s="299"/>
    </row>
    <row r="18" spans="1:40" ht="14.4" x14ac:dyDescent="0.2">
      <c r="A18" s="75"/>
      <c r="B18" s="352">
        <v>215</v>
      </c>
      <c r="C18" s="76">
        <v>3</v>
      </c>
      <c r="D18" s="353"/>
      <c r="E18" s="105"/>
      <c r="F18" s="161"/>
      <c r="G18" s="105"/>
      <c r="H18" s="293" t="str">
        <f>IF(N18="","",VLOOKUP(N18,参照ﾃｰﾌﾞﾙ!$W$6:$Y$7,2,FALSE))</f>
        <v/>
      </c>
      <c r="I18" s="354"/>
      <c r="J18" s="108"/>
      <c r="K18" s="78"/>
      <c r="L18" s="78"/>
      <c r="M18" s="76"/>
      <c r="N18" s="254"/>
      <c r="O18" s="221"/>
      <c r="P18" s="372" t="str">
        <f t="shared" si="0"/>
        <v/>
      </c>
      <c r="Q18" s="268"/>
      <c r="R18" s="248"/>
      <c r="S18" s="220"/>
      <c r="T18" s="220"/>
      <c r="U18" s="220"/>
      <c r="V18" s="220"/>
      <c r="W18" s="222"/>
      <c r="X18" s="278"/>
      <c r="Y18" s="222"/>
      <c r="Z18" s="222"/>
      <c r="AA18" s="222"/>
      <c r="AB18" s="78"/>
      <c r="AC18" s="234"/>
      <c r="AD18" s="235"/>
      <c r="AE18" s="78"/>
      <c r="AF18" s="236"/>
      <c r="AG18" s="79" t="str">
        <f t="shared" si="1"/>
        <v xml:space="preserve"> </v>
      </c>
      <c r="AH18" s="79" t="str">
        <f>IF($W18="","JPN",VLOOKUP($W18,参照ﾃｰﾌﾞﾙ!$P$5:$R$223,3,FALSE))</f>
        <v>JPN</v>
      </c>
      <c r="AI18" s="79"/>
      <c r="AJ18" s="79" t="str">
        <f>IF($O18="","",基本データ!$C$13)</f>
        <v/>
      </c>
      <c r="AK18" s="305" t="str">
        <f>IF($O18="","",基本データ!$C$14)</f>
        <v/>
      </c>
      <c r="AL18" s="235"/>
      <c r="AM18" s="78"/>
      <c r="AN18" s="299"/>
    </row>
    <row r="19" spans="1:40" ht="14.4" x14ac:dyDescent="0.2">
      <c r="A19" s="75"/>
      <c r="B19" s="352">
        <v>216</v>
      </c>
      <c r="C19" s="76">
        <v>4</v>
      </c>
      <c r="D19" s="353"/>
      <c r="E19" s="105"/>
      <c r="F19" s="161"/>
      <c r="G19" s="105"/>
      <c r="H19" s="293" t="str">
        <f>IF(N19="","",VLOOKUP(N19,参照ﾃｰﾌﾞﾙ!$W$6:$Y$7,2,FALSE))</f>
        <v/>
      </c>
      <c r="I19" s="354"/>
      <c r="J19" s="108"/>
      <c r="K19" s="78"/>
      <c r="L19" s="78"/>
      <c r="M19" s="76"/>
      <c r="N19" s="254"/>
      <c r="O19" s="221"/>
      <c r="P19" s="372" t="str">
        <f t="shared" si="0"/>
        <v/>
      </c>
      <c r="Q19" s="268"/>
      <c r="R19" s="248"/>
      <c r="S19" s="220"/>
      <c r="T19" s="220"/>
      <c r="U19" s="220"/>
      <c r="V19" s="220"/>
      <c r="W19" s="222"/>
      <c r="X19" s="278"/>
      <c r="Y19" s="222"/>
      <c r="Z19" s="222"/>
      <c r="AA19" s="222"/>
      <c r="AB19" s="78"/>
      <c r="AC19" s="234"/>
      <c r="AD19" s="235"/>
      <c r="AE19" s="78"/>
      <c r="AF19" s="236"/>
      <c r="AG19" s="79" t="str">
        <f t="shared" si="1"/>
        <v xml:space="preserve"> </v>
      </c>
      <c r="AH19" s="79" t="str">
        <f>IF($W19="","JPN",VLOOKUP($W19,参照ﾃｰﾌﾞﾙ!$P$5:$R$223,3,FALSE))</f>
        <v>JPN</v>
      </c>
      <c r="AI19" s="79"/>
      <c r="AJ19" s="79" t="str">
        <f>IF($O19="","",基本データ!$C$13)</f>
        <v/>
      </c>
      <c r="AK19" s="305" t="str">
        <f>IF($O19="","",基本データ!$C$14)</f>
        <v/>
      </c>
      <c r="AL19" s="235"/>
      <c r="AM19" s="78"/>
      <c r="AN19" s="299"/>
    </row>
    <row r="20" spans="1:40" ht="14.4" x14ac:dyDescent="0.2">
      <c r="A20" s="75"/>
      <c r="B20" s="352">
        <v>217</v>
      </c>
      <c r="C20" s="76">
        <v>5</v>
      </c>
      <c r="D20" s="353"/>
      <c r="E20" s="105"/>
      <c r="F20" s="161"/>
      <c r="G20" s="105"/>
      <c r="H20" s="293" t="str">
        <f>IF(N20="","",VLOOKUP(N20,参照ﾃｰﾌﾞﾙ!$W$6:$Y$7,2,FALSE))</f>
        <v/>
      </c>
      <c r="I20" s="354"/>
      <c r="J20" s="108"/>
      <c r="K20" s="78"/>
      <c r="L20" s="78"/>
      <c r="M20" s="76"/>
      <c r="N20" s="254"/>
      <c r="O20" s="221"/>
      <c r="P20" s="372" t="str">
        <f t="shared" si="0"/>
        <v/>
      </c>
      <c r="Q20" s="268"/>
      <c r="R20" s="248"/>
      <c r="S20" s="220"/>
      <c r="T20" s="220"/>
      <c r="U20" s="220"/>
      <c r="V20" s="220"/>
      <c r="W20" s="222"/>
      <c r="X20" s="278"/>
      <c r="Y20" s="222"/>
      <c r="Z20" s="222"/>
      <c r="AA20" s="222"/>
      <c r="AB20" s="78"/>
      <c r="AC20" s="234"/>
      <c r="AD20" s="235"/>
      <c r="AE20" s="78"/>
      <c r="AF20" s="236"/>
      <c r="AG20" s="79" t="str">
        <f t="shared" si="1"/>
        <v xml:space="preserve"> </v>
      </c>
      <c r="AH20" s="79" t="str">
        <f>IF($W20="","JPN",VLOOKUP($W20,参照ﾃｰﾌﾞﾙ!$P$5:$R$223,3,FALSE))</f>
        <v>JPN</v>
      </c>
      <c r="AI20" s="79"/>
      <c r="AJ20" s="79" t="str">
        <f>IF($O20="","",基本データ!$C$13)</f>
        <v/>
      </c>
      <c r="AK20" s="305" t="str">
        <f>IF($O20="","",基本データ!$C$14)</f>
        <v/>
      </c>
      <c r="AL20" s="235"/>
      <c r="AM20" s="78"/>
      <c r="AN20" s="299"/>
    </row>
    <row r="21" spans="1:40" ht="14.4" x14ac:dyDescent="0.2">
      <c r="A21" s="80"/>
      <c r="B21" s="74">
        <v>218</v>
      </c>
      <c r="C21" s="74">
        <v>6</v>
      </c>
      <c r="D21" s="355"/>
      <c r="E21" s="104"/>
      <c r="F21" s="160"/>
      <c r="G21" s="104"/>
      <c r="H21" s="297" t="str">
        <f>IF(N21="","",VLOOKUP(N21,参照ﾃｰﾌﾞﾙ!$W$6:$Y$7,2,FALSE))</f>
        <v/>
      </c>
      <c r="I21" s="356"/>
      <c r="J21" s="109"/>
      <c r="K21" s="83"/>
      <c r="L21" s="83"/>
      <c r="M21" s="74"/>
      <c r="N21" s="255"/>
      <c r="O21" s="223"/>
      <c r="P21" s="373" t="str">
        <f t="shared" si="0"/>
        <v/>
      </c>
      <c r="Q21" s="269"/>
      <c r="R21" s="249"/>
      <c r="S21" s="224"/>
      <c r="T21" s="224"/>
      <c r="U21" s="224"/>
      <c r="V21" s="224"/>
      <c r="W21" s="224"/>
      <c r="X21" s="279"/>
      <c r="Y21" s="224"/>
      <c r="Z21" s="224"/>
      <c r="AA21" s="224"/>
      <c r="AB21" s="83"/>
      <c r="AC21" s="237"/>
      <c r="AD21" s="238"/>
      <c r="AE21" s="83"/>
      <c r="AF21" s="239"/>
      <c r="AG21" s="82" t="str">
        <f t="shared" si="1"/>
        <v xml:space="preserve"> </v>
      </c>
      <c r="AH21" s="82" t="str">
        <f>IF($W21="","JPN",VLOOKUP($W21,参照ﾃｰﾌﾞﾙ!$P$5:$R$223,3,FALSE))</f>
        <v>JPN</v>
      </c>
      <c r="AI21" s="82"/>
      <c r="AJ21" s="82" t="str">
        <f>IF($O21="","",基本データ!$C$13)</f>
        <v/>
      </c>
      <c r="AK21" s="306" t="str">
        <f>IF($O21="","",基本データ!$C$14)</f>
        <v/>
      </c>
      <c r="AL21" s="238"/>
      <c r="AM21" s="83"/>
      <c r="AN21" s="300"/>
    </row>
    <row r="22" spans="1:40" ht="14.4" x14ac:dyDescent="0.2">
      <c r="A22" s="84">
        <v>4</v>
      </c>
      <c r="B22" s="352">
        <v>219</v>
      </c>
      <c r="C22" s="76">
        <v>1</v>
      </c>
      <c r="D22" s="39" t="str">
        <f>IF($J22="","",VLOOKUP($J22,参照ﾃｰﾌﾞﾙ!$A$5:$F$595,3,FALSE))</f>
        <v/>
      </c>
      <c r="E22" s="51" t="str">
        <f>IF($J22="","",VLOOKUP(J22,参照ﾃｰﾌﾞﾙ!$A$5:$F$595,4,FALSE))</f>
        <v/>
      </c>
      <c r="F22" s="162" t="str">
        <f>IF(K22="","",VLOOKUP(K22,参照ﾃｰﾌﾞﾙ!$H$5:$I$64,2))</f>
        <v/>
      </c>
      <c r="G22" s="106" t="str">
        <f>IF(L22="","",VLOOKUP(L22,参照ﾃｰﾌﾞﾙ!$W$5:$Y$9,2,FALSE))</f>
        <v/>
      </c>
      <c r="H22" s="298" t="str">
        <f>IF(N22="","",VLOOKUP(N22,参照ﾃｰﾌﾞﾙ!$W$6:$Y$7,2,FALSE))</f>
        <v/>
      </c>
      <c r="I22" s="357"/>
      <c r="J22" s="188"/>
      <c r="K22" s="194"/>
      <c r="L22" s="218"/>
      <c r="M22" s="217"/>
      <c r="N22" s="256"/>
      <c r="O22" s="225"/>
      <c r="P22" s="374" t="str">
        <f t="shared" si="0"/>
        <v/>
      </c>
      <c r="Q22" s="270"/>
      <c r="R22" s="250"/>
      <c r="S22" s="220"/>
      <c r="T22" s="220"/>
      <c r="U22" s="220"/>
      <c r="V22" s="220"/>
      <c r="W22" s="226"/>
      <c r="X22" s="280"/>
      <c r="Y22" s="226"/>
      <c r="Z22" s="226"/>
      <c r="AA22" s="226"/>
      <c r="AB22" s="218"/>
      <c r="AC22" s="231"/>
      <c r="AD22" s="232"/>
      <c r="AE22" s="218"/>
      <c r="AF22" s="233"/>
      <c r="AG22" s="86" t="str">
        <f t="shared" si="1"/>
        <v xml:space="preserve"> </v>
      </c>
      <c r="AH22" s="86" t="str">
        <f>IF($W22="","JPN",VLOOKUP($W22,参照ﾃｰﾌﾞﾙ!$P$5:$R$223,3,FALSE))</f>
        <v>JPN</v>
      </c>
      <c r="AI22" s="86"/>
      <c r="AJ22" s="86" t="str">
        <f>IF($O22="","",基本データ!$C$13)</f>
        <v/>
      </c>
      <c r="AK22" s="307" t="str">
        <f>IF($O22="","",基本データ!$C$14)</f>
        <v/>
      </c>
      <c r="AL22" s="358"/>
      <c r="AM22" s="359"/>
      <c r="AN22" s="360"/>
    </row>
    <row r="23" spans="1:40" ht="14.4" x14ac:dyDescent="0.2">
      <c r="A23" s="75"/>
      <c r="B23" s="352">
        <v>220</v>
      </c>
      <c r="C23" s="76">
        <v>2</v>
      </c>
      <c r="D23" s="353"/>
      <c r="E23" s="105"/>
      <c r="F23" s="161"/>
      <c r="G23" s="105"/>
      <c r="H23" s="295" t="str">
        <f>IF(N23="","",VLOOKUP(N23,参照ﾃｰﾌﾞﾙ!$W$6:$Y$7,2,FALSE))</f>
        <v/>
      </c>
      <c r="I23" s="354"/>
      <c r="J23" s="108"/>
      <c r="K23" s="78"/>
      <c r="L23" s="78"/>
      <c r="M23" s="76"/>
      <c r="N23" s="254"/>
      <c r="O23" s="221"/>
      <c r="P23" s="372" t="str">
        <f t="shared" si="0"/>
        <v/>
      </c>
      <c r="Q23" s="268"/>
      <c r="R23" s="248"/>
      <c r="S23" s="220"/>
      <c r="T23" s="220"/>
      <c r="U23" s="220"/>
      <c r="V23" s="220"/>
      <c r="W23" s="222"/>
      <c r="X23" s="278"/>
      <c r="Y23" s="222"/>
      <c r="Z23" s="222"/>
      <c r="AA23" s="222"/>
      <c r="AB23" s="78"/>
      <c r="AC23" s="234"/>
      <c r="AD23" s="235"/>
      <c r="AE23" s="78"/>
      <c r="AF23" s="236"/>
      <c r="AG23" s="79" t="str">
        <f t="shared" si="1"/>
        <v xml:space="preserve"> </v>
      </c>
      <c r="AH23" s="79" t="str">
        <f>IF($W23="","JPN",VLOOKUP($W23,参照ﾃｰﾌﾞﾙ!$P$5:$R$223,3,FALSE))</f>
        <v>JPN</v>
      </c>
      <c r="AI23" s="79"/>
      <c r="AJ23" s="79" t="str">
        <f>IF($O23="","",基本データ!$C$13)</f>
        <v/>
      </c>
      <c r="AK23" s="305" t="str">
        <f>IF($O23="","",基本データ!$C$14)</f>
        <v/>
      </c>
      <c r="AL23" s="235"/>
      <c r="AM23" s="78"/>
      <c r="AN23" s="299"/>
    </row>
    <row r="24" spans="1:40" ht="14.4" x14ac:dyDescent="0.2">
      <c r="A24" s="75"/>
      <c r="B24" s="352">
        <v>221</v>
      </c>
      <c r="C24" s="76">
        <v>3</v>
      </c>
      <c r="D24" s="353"/>
      <c r="E24" s="105"/>
      <c r="F24" s="161"/>
      <c r="G24" s="105"/>
      <c r="H24" s="293" t="str">
        <f>IF(N24="","",VLOOKUP(N24,参照ﾃｰﾌﾞﾙ!$W$6:$Y$7,2,FALSE))</f>
        <v/>
      </c>
      <c r="I24" s="354"/>
      <c r="J24" s="108"/>
      <c r="K24" s="78"/>
      <c r="L24" s="78"/>
      <c r="M24" s="76"/>
      <c r="N24" s="254"/>
      <c r="O24" s="221"/>
      <c r="P24" s="372" t="str">
        <f t="shared" si="0"/>
        <v/>
      </c>
      <c r="Q24" s="268"/>
      <c r="R24" s="248"/>
      <c r="S24" s="220"/>
      <c r="T24" s="220"/>
      <c r="U24" s="220"/>
      <c r="V24" s="220"/>
      <c r="W24" s="222"/>
      <c r="X24" s="278"/>
      <c r="Y24" s="222"/>
      <c r="Z24" s="222"/>
      <c r="AA24" s="222"/>
      <c r="AB24" s="78"/>
      <c r="AC24" s="234"/>
      <c r="AD24" s="235"/>
      <c r="AE24" s="78"/>
      <c r="AF24" s="236"/>
      <c r="AG24" s="79" t="str">
        <f t="shared" si="1"/>
        <v xml:space="preserve"> </v>
      </c>
      <c r="AH24" s="79" t="str">
        <f>IF($W24="","JPN",VLOOKUP($W24,参照ﾃｰﾌﾞﾙ!$P$5:$R$223,3,FALSE))</f>
        <v>JPN</v>
      </c>
      <c r="AI24" s="79"/>
      <c r="AJ24" s="79" t="str">
        <f>IF($O24="","",基本データ!$C$13)</f>
        <v/>
      </c>
      <c r="AK24" s="305" t="str">
        <f>IF($O24="","",基本データ!$C$14)</f>
        <v/>
      </c>
      <c r="AL24" s="235"/>
      <c r="AM24" s="78"/>
      <c r="AN24" s="299"/>
    </row>
    <row r="25" spans="1:40" ht="14.4" x14ac:dyDescent="0.2">
      <c r="A25" s="75"/>
      <c r="B25" s="352">
        <v>222</v>
      </c>
      <c r="C25" s="76">
        <v>4</v>
      </c>
      <c r="D25" s="353"/>
      <c r="E25" s="105"/>
      <c r="F25" s="161"/>
      <c r="G25" s="105"/>
      <c r="H25" s="293" t="str">
        <f>IF(N25="","",VLOOKUP(N25,参照ﾃｰﾌﾞﾙ!$W$6:$Y$7,2,FALSE))</f>
        <v/>
      </c>
      <c r="I25" s="354"/>
      <c r="J25" s="108"/>
      <c r="K25" s="78"/>
      <c r="L25" s="78"/>
      <c r="M25" s="76"/>
      <c r="N25" s="254"/>
      <c r="O25" s="221"/>
      <c r="P25" s="372" t="str">
        <f t="shared" si="0"/>
        <v/>
      </c>
      <c r="Q25" s="268"/>
      <c r="R25" s="248"/>
      <c r="S25" s="220"/>
      <c r="T25" s="220"/>
      <c r="U25" s="220"/>
      <c r="V25" s="220"/>
      <c r="W25" s="222"/>
      <c r="X25" s="278"/>
      <c r="Y25" s="222"/>
      <c r="Z25" s="222"/>
      <c r="AA25" s="222"/>
      <c r="AB25" s="78"/>
      <c r="AC25" s="234"/>
      <c r="AD25" s="235"/>
      <c r="AE25" s="78"/>
      <c r="AF25" s="236"/>
      <c r="AG25" s="79" t="str">
        <f t="shared" si="1"/>
        <v xml:space="preserve"> </v>
      </c>
      <c r="AH25" s="79" t="str">
        <f>IF($W25="","JPN",VLOOKUP($W25,参照ﾃｰﾌﾞﾙ!$P$5:$R$223,3,FALSE))</f>
        <v>JPN</v>
      </c>
      <c r="AI25" s="79"/>
      <c r="AJ25" s="79" t="str">
        <f>IF($O25="","",基本データ!$C$13)</f>
        <v/>
      </c>
      <c r="AK25" s="305" t="str">
        <f>IF($O25="","",基本データ!$C$14)</f>
        <v/>
      </c>
      <c r="AL25" s="235"/>
      <c r="AM25" s="78"/>
      <c r="AN25" s="299"/>
    </row>
    <row r="26" spans="1:40" ht="14.4" x14ac:dyDescent="0.2">
      <c r="A26" s="75"/>
      <c r="B26" s="352">
        <v>223</v>
      </c>
      <c r="C26" s="76">
        <v>5</v>
      </c>
      <c r="D26" s="353"/>
      <c r="E26" s="105"/>
      <c r="F26" s="161"/>
      <c r="G26" s="105"/>
      <c r="H26" s="293" t="str">
        <f>IF(N26="","",VLOOKUP(N26,参照ﾃｰﾌﾞﾙ!$W$6:$Y$7,2,FALSE))</f>
        <v/>
      </c>
      <c r="I26" s="354"/>
      <c r="J26" s="108"/>
      <c r="K26" s="78"/>
      <c r="L26" s="78"/>
      <c r="M26" s="76"/>
      <c r="N26" s="254"/>
      <c r="O26" s="221"/>
      <c r="P26" s="372" t="str">
        <f t="shared" si="0"/>
        <v/>
      </c>
      <c r="Q26" s="268"/>
      <c r="R26" s="248"/>
      <c r="S26" s="220"/>
      <c r="T26" s="220"/>
      <c r="U26" s="220"/>
      <c r="V26" s="220"/>
      <c r="W26" s="222"/>
      <c r="X26" s="278"/>
      <c r="Y26" s="222"/>
      <c r="Z26" s="222"/>
      <c r="AA26" s="222"/>
      <c r="AB26" s="78"/>
      <c r="AC26" s="234"/>
      <c r="AD26" s="235"/>
      <c r="AE26" s="78"/>
      <c r="AF26" s="236"/>
      <c r="AG26" s="79" t="str">
        <f t="shared" si="1"/>
        <v xml:space="preserve"> </v>
      </c>
      <c r="AH26" s="79" t="str">
        <f>IF($W26="","JPN",VLOOKUP($W26,参照ﾃｰﾌﾞﾙ!$P$5:$R$223,3,FALSE))</f>
        <v>JPN</v>
      </c>
      <c r="AI26" s="79"/>
      <c r="AJ26" s="79" t="str">
        <f>IF($O26="","",基本データ!$C$13)</f>
        <v/>
      </c>
      <c r="AK26" s="305" t="str">
        <f>IF($O26="","",基本データ!$C$14)</f>
        <v/>
      </c>
      <c r="AL26" s="235"/>
      <c r="AM26" s="78"/>
      <c r="AN26" s="299"/>
    </row>
    <row r="27" spans="1:40" ht="14.4" x14ac:dyDescent="0.2">
      <c r="A27" s="80"/>
      <c r="B27" s="74">
        <v>224</v>
      </c>
      <c r="C27" s="74">
        <v>6</v>
      </c>
      <c r="D27" s="355"/>
      <c r="E27" s="104"/>
      <c r="F27" s="160"/>
      <c r="G27" s="104"/>
      <c r="H27" s="297" t="str">
        <f>IF(N27="","",VLOOKUP(N27,参照ﾃｰﾌﾞﾙ!$W$6:$Y$7,2,FALSE))</f>
        <v/>
      </c>
      <c r="I27" s="356"/>
      <c r="J27" s="109"/>
      <c r="K27" s="83"/>
      <c r="L27" s="83"/>
      <c r="M27" s="74"/>
      <c r="N27" s="255"/>
      <c r="O27" s="223"/>
      <c r="P27" s="373" t="str">
        <f t="shared" si="0"/>
        <v/>
      </c>
      <c r="Q27" s="269"/>
      <c r="R27" s="249"/>
      <c r="S27" s="224"/>
      <c r="T27" s="224"/>
      <c r="U27" s="224"/>
      <c r="V27" s="224"/>
      <c r="W27" s="224"/>
      <c r="X27" s="279"/>
      <c r="Y27" s="224"/>
      <c r="Z27" s="224"/>
      <c r="AA27" s="224"/>
      <c r="AB27" s="83"/>
      <c r="AC27" s="237"/>
      <c r="AD27" s="238"/>
      <c r="AE27" s="83"/>
      <c r="AF27" s="239"/>
      <c r="AG27" s="82" t="str">
        <f t="shared" si="1"/>
        <v xml:space="preserve"> </v>
      </c>
      <c r="AH27" s="82" t="str">
        <f>IF($W27="","JPN",VLOOKUP($W27,参照ﾃｰﾌﾞﾙ!$P$5:$R$223,3,FALSE))</f>
        <v>JPN</v>
      </c>
      <c r="AI27" s="82"/>
      <c r="AJ27" s="82" t="str">
        <f>IF($O27="","",基本データ!$C$13)</f>
        <v/>
      </c>
      <c r="AK27" s="306" t="str">
        <f>IF($O27="","",基本データ!$C$14)</f>
        <v/>
      </c>
      <c r="AL27" s="238"/>
      <c r="AM27" s="83"/>
      <c r="AN27" s="300"/>
    </row>
    <row r="28" spans="1:40" ht="14.4" x14ac:dyDescent="0.2">
      <c r="A28" s="84">
        <v>5</v>
      </c>
      <c r="B28" s="352">
        <v>225</v>
      </c>
      <c r="C28" s="76">
        <v>1</v>
      </c>
      <c r="D28" s="39" t="str">
        <f>IF($J28="","",VLOOKUP($J28,参照ﾃｰﾌﾞﾙ!$A$5:$F$595,3,FALSE))</f>
        <v/>
      </c>
      <c r="E28" s="51" t="str">
        <f>IF($J28="","",VLOOKUP(J28,参照ﾃｰﾌﾞﾙ!$A$5:$F$595,4,FALSE))</f>
        <v/>
      </c>
      <c r="F28" s="162" t="str">
        <f>IF(K28="","",VLOOKUP(K28,参照ﾃｰﾌﾞﾙ!$H$5:$I$64,2))</f>
        <v/>
      </c>
      <c r="G28" s="106" t="str">
        <f>IF(L28="","",VLOOKUP(L28,参照ﾃｰﾌﾞﾙ!$W$5:$Y$9,2,FALSE))</f>
        <v/>
      </c>
      <c r="H28" s="297" t="str">
        <f>IF(N28="","",VLOOKUP(N28,参照ﾃｰﾌﾞﾙ!$W$6:$Y$7,2,FALSE))</f>
        <v/>
      </c>
      <c r="I28" s="357"/>
      <c r="J28" s="188"/>
      <c r="K28" s="194"/>
      <c r="L28" s="218"/>
      <c r="M28" s="217"/>
      <c r="N28" s="256"/>
      <c r="O28" s="225"/>
      <c r="P28" s="374" t="str">
        <f t="shared" si="0"/>
        <v/>
      </c>
      <c r="Q28" s="270"/>
      <c r="R28" s="250"/>
      <c r="S28" s="220"/>
      <c r="T28" s="220"/>
      <c r="U28" s="220"/>
      <c r="V28" s="220"/>
      <c r="W28" s="226"/>
      <c r="X28" s="280"/>
      <c r="Y28" s="226"/>
      <c r="Z28" s="226"/>
      <c r="AA28" s="226"/>
      <c r="AB28" s="218"/>
      <c r="AC28" s="231"/>
      <c r="AD28" s="232"/>
      <c r="AE28" s="218"/>
      <c r="AF28" s="233"/>
      <c r="AG28" s="86" t="str">
        <f t="shared" si="1"/>
        <v xml:space="preserve"> </v>
      </c>
      <c r="AH28" s="86" t="str">
        <f>IF($W28="","JPN",VLOOKUP($W28,参照ﾃｰﾌﾞﾙ!$P$5:$R$223,3,FALSE))</f>
        <v>JPN</v>
      </c>
      <c r="AI28" s="86"/>
      <c r="AJ28" s="86" t="str">
        <f>IF($O28="","",基本データ!$C$13)</f>
        <v/>
      </c>
      <c r="AK28" s="307" t="str">
        <f>IF($O28="","",基本データ!$C$14)</f>
        <v/>
      </c>
      <c r="AL28" s="358"/>
      <c r="AM28" s="359"/>
      <c r="AN28" s="360"/>
    </row>
    <row r="29" spans="1:40" ht="14.4" x14ac:dyDescent="0.2">
      <c r="A29" s="75"/>
      <c r="B29" s="352">
        <v>226</v>
      </c>
      <c r="C29" s="76">
        <v>2</v>
      </c>
      <c r="D29" s="353"/>
      <c r="E29" s="105"/>
      <c r="F29" s="161"/>
      <c r="G29" s="105"/>
      <c r="H29" s="293" t="str">
        <f>IF(N29="","",VLOOKUP(N29,参照ﾃｰﾌﾞﾙ!$W$6:$Y$7,2,FALSE))</f>
        <v/>
      </c>
      <c r="I29" s="354"/>
      <c r="J29" s="108"/>
      <c r="K29" s="78"/>
      <c r="L29" s="78"/>
      <c r="M29" s="76"/>
      <c r="N29" s="254"/>
      <c r="O29" s="221"/>
      <c r="P29" s="372" t="str">
        <f t="shared" si="0"/>
        <v/>
      </c>
      <c r="Q29" s="268"/>
      <c r="R29" s="248"/>
      <c r="S29" s="220"/>
      <c r="T29" s="220"/>
      <c r="U29" s="220"/>
      <c r="V29" s="220"/>
      <c r="W29" s="222"/>
      <c r="X29" s="278"/>
      <c r="Y29" s="222"/>
      <c r="Z29" s="222"/>
      <c r="AA29" s="222"/>
      <c r="AB29" s="78"/>
      <c r="AC29" s="234"/>
      <c r="AD29" s="235"/>
      <c r="AE29" s="78"/>
      <c r="AF29" s="236"/>
      <c r="AG29" s="79" t="str">
        <f t="shared" si="1"/>
        <v xml:space="preserve"> </v>
      </c>
      <c r="AH29" s="79" t="str">
        <f>IF($W29="","JPN",VLOOKUP($W29,参照ﾃｰﾌﾞﾙ!$P$5:$R$223,3,FALSE))</f>
        <v>JPN</v>
      </c>
      <c r="AI29" s="79"/>
      <c r="AJ29" s="79" t="str">
        <f>IF($O29="","",基本データ!$C$13)</f>
        <v/>
      </c>
      <c r="AK29" s="305" t="str">
        <f>IF($O29="","",基本データ!$C$14)</f>
        <v/>
      </c>
      <c r="AL29" s="235"/>
      <c r="AM29" s="78"/>
      <c r="AN29" s="299"/>
    </row>
    <row r="30" spans="1:40" ht="14.4" x14ac:dyDescent="0.2">
      <c r="A30" s="75"/>
      <c r="B30" s="352">
        <v>227</v>
      </c>
      <c r="C30" s="76">
        <v>3</v>
      </c>
      <c r="D30" s="353"/>
      <c r="E30" s="105"/>
      <c r="F30" s="161"/>
      <c r="G30" s="105"/>
      <c r="H30" s="293" t="str">
        <f>IF(N30="","",VLOOKUP(N30,参照ﾃｰﾌﾞﾙ!$W$6:$Y$7,2,FALSE))</f>
        <v/>
      </c>
      <c r="I30" s="354"/>
      <c r="J30" s="108"/>
      <c r="K30" s="78"/>
      <c r="L30" s="78"/>
      <c r="M30" s="76"/>
      <c r="N30" s="254"/>
      <c r="O30" s="221"/>
      <c r="P30" s="372" t="str">
        <f t="shared" si="0"/>
        <v/>
      </c>
      <c r="Q30" s="268"/>
      <c r="R30" s="248"/>
      <c r="S30" s="220"/>
      <c r="T30" s="220"/>
      <c r="U30" s="220"/>
      <c r="V30" s="220"/>
      <c r="W30" s="222"/>
      <c r="X30" s="278"/>
      <c r="Y30" s="222"/>
      <c r="Z30" s="222"/>
      <c r="AA30" s="222"/>
      <c r="AB30" s="78"/>
      <c r="AC30" s="234"/>
      <c r="AD30" s="235"/>
      <c r="AE30" s="78"/>
      <c r="AF30" s="236"/>
      <c r="AG30" s="79" t="str">
        <f t="shared" si="1"/>
        <v xml:space="preserve"> </v>
      </c>
      <c r="AH30" s="79" t="str">
        <f>IF($W30="","JPN",VLOOKUP($W30,参照ﾃｰﾌﾞﾙ!$P$5:$R$223,3,FALSE))</f>
        <v>JPN</v>
      </c>
      <c r="AI30" s="79"/>
      <c r="AJ30" s="79" t="str">
        <f>IF($O30="","",基本データ!$C$13)</f>
        <v/>
      </c>
      <c r="AK30" s="305" t="str">
        <f>IF($O30="","",基本データ!$C$14)</f>
        <v/>
      </c>
      <c r="AL30" s="235"/>
      <c r="AM30" s="78"/>
      <c r="AN30" s="299"/>
    </row>
    <row r="31" spans="1:40" ht="14.4" x14ac:dyDescent="0.2">
      <c r="A31" s="75"/>
      <c r="B31" s="352">
        <v>228</v>
      </c>
      <c r="C31" s="76">
        <v>4</v>
      </c>
      <c r="D31" s="353"/>
      <c r="E31" s="105"/>
      <c r="F31" s="161"/>
      <c r="G31" s="105"/>
      <c r="H31" s="293" t="str">
        <f>IF(N31="","",VLOOKUP(N31,参照ﾃｰﾌﾞﾙ!$W$6:$Y$7,2,FALSE))</f>
        <v/>
      </c>
      <c r="I31" s="354"/>
      <c r="J31" s="108"/>
      <c r="K31" s="78"/>
      <c r="L31" s="78"/>
      <c r="M31" s="76"/>
      <c r="N31" s="254"/>
      <c r="O31" s="221"/>
      <c r="P31" s="372" t="str">
        <f t="shared" si="0"/>
        <v/>
      </c>
      <c r="Q31" s="268"/>
      <c r="R31" s="248"/>
      <c r="S31" s="220"/>
      <c r="T31" s="220"/>
      <c r="U31" s="220"/>
      <c r="V31" s="220"/>
      <c r="W31" s="222"/>
      <c r="X31" s="278"/>
      <c r="Y31" s="222"/>
      <c r="Z31" s="222"/>
      <c r="AA31" s="222"/>
      <c r="AB31" s="78"/>
      <c r="AC31" s="234"/>
      <c r="AD31" s="235"/>
      <c r="AE31" s="78"/>
      <c r="AF31" s="236"/>
      <c r="AG31" s="79" t="str">
        <f t="shared" si="1"/>
        <v xml:space="preserve"> </v>
      </c>
      <c r="AH31" s="79" t="str">
        <f>IF($W31="","JPN",VLOOKUP($W31,参照ﾃｰﾌﾞﾙ!$P$5:$R$223,3,FALSE))</f>
        <v>JPN</v>
      </c>
      <c r="AI31" s="79"/>
      <c r="AJ31" s="79" t="str">
        <f>IF($O31="","",基本データ!$C$13)</f>
        <v/>
      </c>
      <c r="AK31" s="305" t="str">
        <f>IF($O31="","",基本データ!$C$14)</f>
        <v/>
      </c>
      <c r="AL31" s="235"/>
      <c r="AM31" s="78"/>
      <c r="AN31" s="299"/>
    </row>
    <row r="32" spans="1:40" ht="14.4" x14ac:dyDescent="0.2">
      <c r="A32" s="75"/>
      <c r="B32" s="352">
        <v>229</v>
      </c>
      <c r="C32" s="76">
        <v>5</v>
      </c>
      <c r="D32" s="353"/>
      <c r="E32" s="105"/>
      <c r="F32" s="161"/>
      <c r="G32" s="105"/>
      <c r="H32" s="293" t="str">
        <f>IF(N32="","",VLOOKUP(N32,参照ﾃｰﾌﾞﾙ!$W$6:$Y$7,2,FALSE))</f>
        <v/>
      </c>
      <c r="I32" s="354"/>
      <c r="J32" s="108"/>
      <c r="K32" s="78"/>
      <c r="L32" s="78"/>
      <c r="M32" s="76"/>
      <c r="N32" s="254"/>
      <c r="O32" s="221"/>
      <c r="P32" s="372" t="str">
        <f t="shared" si="0"/>
        <v/>
      </c>
      <c r="Q32" s="268"/>
      <c r="R32" s="248"/>
      <c r="S32" s="220"/>
      <c r="T32" s="220"/>
      <c r="U32" s="220"/>
      <c r="V32" s="220"/>
      <c r="W32" s="222"/>
      <c r="X32" s="278"/>
      <c r="Y32" s="222"/>
      <c r="Z32" s="222"/>
      <c r="AA32" s="222"/>
      <c r="AB32" s="78"/>
      <c r="AC32" s="234"/>
      <c r="AD32" s="235"/>
      <c r="AE32" s="78"/>
      <c r="AF32" s="236"/>
      <c r="AG32" s="79" t="str">
        <f t="shared" si="1"/>
        <v xml:space="preserve"> </v>
      </c>
      <c r="AH32" s="79" t="str">
        <f>IF($W32="","JPN",VLOOKUP($W32,参照ﾃｰﾌﾞﾙ!$P$5:$R$223,3,FALSE))</f>
        <v>JPN</v>
      </c>
      <c r="AI32" s="79"/>
      <c r="AJ32" s="79" t="str">
        <f>IF($O32="","",基本データ!$C$13)</f>
        <v/>
      </c>
      <c r="AK32" s="305" t="str">
        <f>IF($O32="","",基本データ!$C$14)</f>
        <v/>
      </c>
      <c r="AL32" s="235"/>
      <c r="AM32" s="78"/>
      <c r="AN32" s="299"/>
    </row>
    <row r="33" spans="1:40" ht="14.4" x14ac:dyDescent="0.2">
      <c r="A33" s="80"/>
      <c r="B33" s="74">
        <v>230</v>
      </c>
      <c r="C33" s="74">
        <v>6</v>
      </c>
      <c r="D33" s="355"/>
      <c r="E33" s="104"/>
      <c r="F33" s="160"/>
      <c r="G33" s="104"/>
      <c r="H33" s="293" t="str">
        <f>IF(N33="","",VLOOKUP(N33,参照ﾃｰﾌﾞﾙ!$W$6:$Y$7,2,FALSE))</f>
        <v/>
      </c>
      <c r="I33" s="356"/>
      <c r="J33" s="109"/>
      <c r="K33" s="83"/>
      <c r="L33" s="83"/>
      <c r="M33" s="74"/>
      <c r="N33" s="255"/>
      <c r="O33" s="223"/>
      <c r="P33" s="373" t="str">
        <f t="shared" si="0"/>
        <v/>
      </c>
      <c r="Q33" s="269"/>
      <c r="R33" s="249"/>
      <c r="S33" s="224"/>
      <c r="T33" s="224"/>
      <c r="U33" s="224"/>
      <c r="V33" s="224"/>
      <c r="W33" s="224"/>
      <c r="X33" s="279"/>
      <c r="Y33" s="224"/>
      <c r="Z33" s="224"/>
      <c r="AA33" s="224"/>
      <c r="AB33" s="83"/>
      <c r="AC33" s="237"/>
      <c r="AD33" s="238"/>
      <c r="AE33" s="83"/>
      <c r="AF33" s="239"/>
      <c r="AG33" s="82" t="str">
        <f t="shared" si="1"/>
        <v xml:space="preserve"> </v>
      </c>
      <c r="AH33" s="82" t="str">
        <f>IF($W33="","JPN",VLOOKUP($W33,参照ﾃｰﾌﾞﾙ!$P$5:$R$223,3,FALSE))</f>
        <v>JPN</v>
      </c>
      <c r="AI33" s="82"/>
      <c r="AJ33" s="82" t="str">
        <f>IF($O33="","",基本データ!$C$13)</f>
        <v/>
      </c>
      <c r="AK33" s="306" t="str">
        <f>IF($O33="","",基本データ!$C$14)</f>
        <v/>
      </c>
      <c r="AL33" s="238"/>
      <c r="AM33" s="83"/>
      <c r="AN33" s="300"/>
    </row>
    <row r="34" spans="1:40" ht="14.4" x14ac:dyDescent="0.2">
      <c r="A34" s="84">
        <v>6</v>
      </c>
      <c r="B34" s="352">
        <v>231</v>
      </c>
      <c r="C34" s="76">
        <v>1</v>
      </c>
      <c r="D34" s="39" t="str">
        <f>IF($J34="","",VLOOKUP($J34,参照ﾃｰﾌﾞﾙ!$A$5:$F$595,3,FALSE))</f>
        <v/>
      </c>
      <c r="E34" s="51" t="str">
        <f>IF($J34="","",VLOOKUP(J34,参照ﾃｰﾌﾞﾙ!$A$5:$F$595,4,FALSE))</f>
        <v/>
      </c>
      <c r="F34" s="162" t="str">
        <f>IF(K34="","",VLOOKUP(K34,参照ﾃｰﾌﾞﾙ!$H$5:$I$64,2))</f>
        <v/>
      </c>
      <c r="G34" s="106" t="str">
        <f>IF(L34="","",VLOOKUP(L34,参照ﾃｰﾌﾞﾙ!$W$5:$Y$9,2,FALSE))</f>
        <v/>
      </c>
      <c r="H34" s="298" t="str">
        <f>IF(N34="","",VLOOKUP(N34,参照ﾃｰﾌﾞﾙ!$W$6:$Y$7,2,FALSE))</f>
        <v/>
      </c>
      <c r="I34" s="357"/>
      <c r="J34" s="188"/>
      <c r="K34" s="194"/>
      <c r="L34" s="218"/>
      <c r="M34" s="217"/>
      <c r="N34" s="256"/>
      <c r="O34" s="225"/>
      <c r="P34" s="374" t="str">
        <f t="shared" si="0"/>
        <v/>
      </c>
      <c r="Q34" s="270"/>
      <c r="R34" s="250"/>
      <c r="S34" s="220"/>
      <c r="T34" s="220"/>
      <c r="U34" s="220"/>
      <c r="V34" s="220"/>
      <c r="W34" s="226"/>
      <c r="X34" s="280"/>
      <c r="Y34" s="226"/>
      <c r="Z34" s="226"/>
      <c r="AA34" s="226"/>
      <c r="AB34" s="218"/>
      <c r="AC34" s="231"/>
      <c r="AD34" s="232"/>
      <c r="AE34" s="218"/>
      <c r="AF34" s="233"/>
      <c r="AG34" s="86" t="str">
        <f t="shared" si="1"/>
        <v xml:space="preserve"> </v>
      </c>
      <c r="AH34" s="86" t="str">
        <f>IF($W34="","JPN",VLOOKUP($W34,参照ﾃｰﾌﾞﾙ!$P$5:$R$223,3,FALSE))</f>
        <v>JPN</v>
      </c>
      <c r="AI34" s="86"/>
      <c r="AJ34" s="86" t="str">
        <f>IF($O34="","",基本データ!$C$13)</f>
        <v/>
      </c>
      <c r="AK34" s="307" t="str">
        <f>IF($O34="","",基本データ!$C$14)</f>
        <v/>
      </c>
      <c r="AL34" s="358"/>
      <c r="AM34" s="359"/>
      <c r="AN34" s="360"/>
    </row>
    <row r="35" spans="1:40" ht="14.4" x14ac:dyDescent="0.2">
      <c r="A35" s="75"/>
      <c r="B35" s="352">
        <v>232</v>
      </c>
      <c r="C35" s="76">
        <v>2</v>
      </c>
      <c r="D35" s="353"/>
      <c r="E35" s="105"/>
      <c r="F35" s="161"/>
      <c r="G35" s="105"/>
      <c r="H35" s="295" t="str">
        <f>IF(N35="","",VLOOKUP(N35,参照ﾃｰﾌﾞﾙ!$W$6:$Y$7,2,FALSE))</f>
        <v/>
      </c>
      <c r="I35" s="354"/>
      <c r="J35" s="108"/>
      <c r="K35" s="78"/>
      <c r="L35" s="78"/>
      <c r="M35" s="76"/>
      <c r="N35" s="254"/>
      <c r="O35" s="221"/>
      <c r="P35" s="372" t="str">
        <f t="shared" ref="P35:P66" si="2">IF(Q35="","","-")</f>
        <v/>
      </c>
      <c r="Q35" s="268"/>
      <c r="R35" s="248"/>
      <c r="S35" s="220"/>
      <c r="T35" s="220"/>
      <c r="U35" s="220"/>
      <c r="V35" s="220"/>
      <c r="W35" s="222"/>
      <c r="X35" s="278"/>
      <c r="Y35" s="222"/>
      <c r="Z35" s="222"/>
      <c r="AA35" s="222"/>
      <c r="AB35" s="78"/>
      <c r="AC35" s="234"/>
      <c r="AD35" s="235"/>
      <c r="AE35" s="78"/>
      <c r="AF35" s="236"/>
      <c r="AG35" s="79" t="str">
        <f t="shared" si="1"/>
        <v xml:space="preserve"> </v>
      </c>
      <c r="AH35" s="79" t="str">
        <f>IF($W35="","JPN",VLOOKUP($W35,参照ﾃｰﾌﾞﾙ!$P$5:$R$223,3,FALSE))</f>
        <v>JPN</v>
      </c>
      <c r="AI35" s="79"/>
      <c r="AJ35" s="79" t="str">
        <f>IF($O35="","",基本データ!$C$13)</f>
        <v/>
      </c>
      <c r="AK35" s="305" t="str">
        <f>IF($O35="","",基本データ!$C$14)</f>
        <v/>
      </c>
      <c r="AL35" s="235"/>
      <c r="AM35" s="78"/>
      <c r="AN35" s="299"/>
    </row>
    <row r="36" spans="1:40" ht="14.4" x14ac:dyDescent="0.2">
      <c r="A36" s="75"/>
      <c r="B36" s="352">
        <v>233</v>
      </c>
      <c r="C36" s="76">
        <v>3</v>
      </c>
      <c r="D36" s="353"/>
      <c r="E36" s="105"/>
      <c r="F36" s="161"/>
      <c r="G36" s="105"/>
      <c r="H36" s="293" t="str">
        <f>IF(N36="","",VLOOKUP(N36,参照ﾃｰﾌﾞﾙ!$W$6:$Y$7,2,FALSE))</f>
        <v/>
      </c>
      <c r="I36" s="354"/>
      <c r="J36" s="108"/>
      <c r="K36" s="78"/>
      <c r="L36" s="78"/>
      <c r="M36" s="76"/>
      <c r="N36" s="254"/>
      <c r="O36" s="221"/>
      <c r="P36" s="372" t="str">
        <f t="shared" si="2"/>
        <v/>
      </c>
      <c r="Q36" s="268"/>
      <c r="R36" s="248"/>
      <c r="S36" s="220"/>
      <c r="T36" s="220"/>
      <c r="U36" s="220"/>
      <c r="V36" s="220"/>
      <c r="W36" s="222"/>
      <c r="X36" s="278"/>
      <c r="Y36" s="222"/>
      <c r="Z36" s="222"/>
      <c r="AA36" s="222"/>
      <c r="AB36" s="78"/>
      <c r="AC36" s="234"/>
      <c r="AD36" s="235"/>
      <c r="AE36" s="78"/>
      <c r="AF36" s="236"/>
      <c r="AG36" s="79" t="str">
        <f t="shared" si="1"/>
        <v xml:space="preserve"> </v>
      </c>
      <c r="AH36" s="79" t="str">
        <f>IF($W36="","JPN",VLOOKUP($W36,参照ﾃｰﾌﾞﾙ!$P$5:$R$223,3,FALSE))</f>
        <v>JPN</v>
      </c>
      <c r="AI36" s="79"/>
      <c r="AJ36" s="79" t="str">
        <f>IF($O36="","",基本データ!$C$13)</f>
        <v/>
      </c>
      <c r="AK36" s="305" t="str">
        <f>IF($O36="","",基本データ!$C$14)</f>
        <v/>
      </c>
      <c r="AL36" s="235"/>
      <c r="AM36" s="78"/>
      <c r="AN36" s="299"/>
    </row>
    <row r="37" spans="1:40" ht="14.4" x14ac:dyDescent="0.2">
      <c r="A37" s="75"/>
      <c r="B37" s="352">
        <v>234</v>
      </c>
      <c r="C37" s="76">
        <v>4</v>
      </c>
      <c r="D37" s="353"/>
      <c r="E37" s="105"/>
      <c r="F37" s="161"/>
      <c r="G37" s="105"/>
      <c r="H37" s="293" t="str">
        <f>IF(N37="","",VLOOKUP(N37,参照ﾃｰﾌﾞﾙ!$W$6:$Y$7,2,FALSE))</f>
        <v/>
      </c>
      <c r="I37" s="354"/>
      <c r="J37" s="108"/>
      <c r="K37" s="78"/>
      <c r="L37" s="78"/>
      <c r="M37" s="76"/>
      <c r="N37" s="254"/>
      <c r="O37" s="221"/>
      <c r="P37" s="372" t="str">
        <f t="shared" si="2"/>
        <v/>
      </c>
      <c r="Q37" s="268"/>
      <c r="R37" s="248"/>
      <c r="S37" s="220"/>
      <c r="T37" s="220"/>
      <c r="U37" s="220"/>
      <c r="V37" s="220"/>
      <c r="W37" s="222"/>
      <c r="X37" s="278"/>
      <c r="Y37" s="222"/>
      <c r="Z37" s="222"/>
      <c r="AA37" s="222"/>
      <c r="AB37" s="78"/>
      <c r="AC37" s="234"/>
      <c r="AD37" s="235"/>
      <c r="AE37" s="78"/>
      <c r="AF37" s="236"/>
      <c r="AG37" s="79" t="str">
        <f t="shared" si="1"/>
        <v xml:space="preserve"> </v>
      </c>
      <c r="AH37" s="79" t="str">
        <f>IF($W37="","JPN",VLOOKUP($W37,参照ﾃｰﾌﾞﾙ!$P$5:$R$223,3,FALSE))</f>
        <v>JPN</v>
      </c>
      <c r="AI37" s="79"/>
      <c r="AJ37" s="79" t="str">
        <f>IF($O37="","",基本データ!$C$13)</f>
        <v/>
      </c>
      <c r="AK37" s="305" t="str">
        <f>IF($O37="","",基本データ!$C$14)</f>
        <v/>
      </c>
      <c r="AL37" s="235"/>
      <c r="AM37" s="78"/>
      <c r="AN37" s="299"/>
    </row>
    <row r="38" spans="1:40" ht="14.4" x14ac:dyDescent="0.2">
      <c r="A38" s="75"/>
      <c r="B38" s="352">
        <v>235</v>
      </c>
      <c r="C38" s="76">
        <v>5</v>
      </c>
      <c r="D38" s="353"/>
      <c r="E38" s="105"/>
      <c r="F38" s="161"/>
      <c r="G38" s="105"/>
      <c r="H38" s="293" t="str">
        <f>IF(N38="","",VLOOKUP(N38,参照ﾃｰﾌﾞﾙ!$W$6:$Y$7,2,FALSE))</f>
        <v/>
      </c>
      <c r="I38" s="354"/>
      <c r="J38" s="108"/>
      <c r="K38" s="78"/>
      <c r="L38" s="78"/>
      <c r="M38" s="76"/>
      <c r="N38" s="254"/>
      <c r="O38" s="221"/>
      <c r="P38" s="372" t="str">
        <f t="shared" si="2"/>
        <v/>
      </c>
      <c r="Q38" s="268"/>
      <c r="R38" s="248"/>
      <c r="S38" s="220"/>
      <c r="T38" s="220"/>
      <c r="U38" s="220"/>
      <c r="V38" s="220"/>
      <c r="W38" s="222"/>
      <c r="X38" s="278"/>
      <c r="Y38" s="222"/>
      <c r="Z38" s="222"/>
      <c r="AA38" s="222"/>
      <c r="AB38" s="78"/>
      <c r="AC38" s="234"/>
      <c r="AD38" s="235"/>
      <c r="AE38" s="78"/>
      <c r="AF38" s="236"/>
      <c r="AG38" s="79" t="str">
        <f t="shared" si="1"/>
        <v xml:space="preserve"> </v>
      </c>
      <c r="AH38" s="79" t="str">
        <f>IF($W38="","JPN",VLOOKUP($W38,参照ﾃｰﾌﾞﾙ!$P$5:$R$223,3,FALSE))</f>
        <v>JPN</v>
      </c>
      <c r="AI38" s="79"/>
      <c r="AJ38" s="79" t="str">
        <f>IF($O38="","",基本データ!$C$13)</f>
        <v/>
      </c>
      <c r="AK38" s="305" t="str">
        <f>IF($O38="","",基本データ!$C$14)</f>
        <v/>
      </c>
      <c r="AL38" s="235"/>
      <c r="AM38" s="78"/>
      <c r="AN38" s="299"/>
    </row>
    <row r="39" spans="1:40" ht="14.4" x14ac:dyDescent="0.2">
      <c r="A39" s="80"/>
      <c r="B39" s="74">
        <v>236</v>
      </c>
      <c r="C39" s="74">
        <v>6</v>
      </c>
      <c r="D39" s="355"/>
      <c r="E39" s="104"/>
      <c r="F39" s="160"/>
      <c r="G39" s="104"/>
      <c r="H39" s="297" t="str">
        <f>IF(N39="","",VLOOKUP(N39,参照ﾃｰﾌﾞﾙ!$W$6:$Y$7,2,FALSE))</f>
        <v/>
      </c>
      <c r="I39" s="356"/>
      <c r="J39" s="109"/>
      <c r="K39" s="83"/>
      <c r="L39" s="83"/>
      <c r="M39" s="74"/>
      <c r="N39" s="255"/>
      <c r="O39" s="223"/>
      <c r="P39" s="373" t="str">
        <f t="shared" si="2"/>
        <v/>
      </c>
      <c r="Q39" s="269"/>
      <c r="R39" s="249"/>
      <c r="S39" s="224"/>
      <c r="T39" s="224"/>
      <c r="U39" s="224"/>
      <c r="V39" s="224"/>
      <c r="W39" s="224"/>
      <c r="X39" s="279"/>
      <c r="Y39" s="224"/>
      <c r="Z39" s="224"/>
      <c r="AA39" s="224"/>
      <c r="AB39" s="83"/>
      <c r="AC39" s="237"/>
      <c r="AD39" s="238"/>
      <c r="AE39" s="83"/>
      <c r="AF39" s="239"/>
      <c r="AG39" s="82" t="str">
        <f t="shared" si="1"/>
        <v xml:space="preserve"> </v>
      </c>
      <c r="AH39" s="82" t="str">
        <f>IF($W39="","JPN",VLOOKUP($W39,参照ﾃｰﾌﾞﾙ!$P$5:$R$223,3,FALSE))</f>
        <v>JPN</v>
      </c>
      <c r="AI39" s="82"/>
      <c r="AJ39" s="82" t="str">
        <f>IF($O39="","",基本データ!$C$13)</f>
        <v/>
      </c>
      <c r="AK39" s="306" t="str">
        <f>IF($O39="","",基本データ!$C$14)</f>
        <v/>
      </c>
      <c r="AL39" s="238"/>
      <c r="AM39" s="83"/>
      <c r="AN39" s="300"/>
    </row>
    <row r="40" spans="1:40" ht="14.4" x14ac:dyDescent="0.2">
      <c r="A40" s="84">
        <v>7</v>
      </c>
      <c r="B40" s="352">
        <v>237</v>
      </c>
      <c r="C40" s="76">
        <v>1</v>
      </c>
      <c r="D40" s="39" t="str">
        <f>IF($J40="","",VLOOKUP($J40,参照ﾃｰﾌﾞﾙ!$A$5:$F$595,3,FALSE))</f>
        <v/>
      </c>
      <c r="E40" s="51" t="str">
        <f>IF($J40="","",VLOOKUP(J40,参照ﾃｰﾌﾞﾙ!$A$5:$F$595,4,FALSE))</f>
        <v/>
      </c>
      <c r="F40" s="162" t="str">
        <f>IF(K40="","",VLOOKUP(K40,参照ﾃｰﾌﾞﾙ!$H$5:$I$64,2))</f>
        <v/>
      </c>
      <c r="G40" s="106" t="str">
        <f>IF(L40="","",VLOOKUP(L40,参照ﾃｰﾌﾞﾙ!$W$5:$Y$9,2,FALSE))</f>
        <v/>
      </c>
      <c r="H40" s="293" t="str">
        <f>IF(N40="","",VLOOKUP(N40,参照ﾃｰﾌﾞﾙ!$W$6:$Y$7,2,FALSE))</f>
        <v/>
      </c>
      <c r="I40" s="357"/>
      <c r="J40" s="188"/>
      <c r="K40" s="194"/>
      <c r="L40" s="218"/>
      <c r="M40" s="217"/>
      <c r="N40" s="256"/>
      <c r="O40" s="225"/>
      <c r="P40" s="374" t="str">
        <f t="shared" si="2"/>
        <v/>
      </c>
      <c r="Q40" s="270"/>
      <c r="R40" s="250"/>
      <c r="S40" s="220"/>
      <c r="T40" s="220"/>
      <c r="U40" s="220"/>
      <c r="V40" s="220"/>
      <c r="W40" s="226"/>
      <c r="X40" s="280"/>
      <c r="Y40" s="226"/>
      <c r="Z40" s="226"/>
      <c r="AA40" s="226"/>
      <c r="AB40" s="218"/>
      <c r="AC40" s="231"/>
      <c r="AD40" s="232"/>
      <c r="AE40" s="218"/>
      <c r="AF40" s="233"/>
      <c r="AG40" s="86" t="str">
        <f t="shared" si="1"/>
        <v xml:space="preserve"> </v>
      </c>
      <c r="AH40" s="86" t="str">
        <f>IF($W40="","JPN",VLOOKUP($W40,参照ﾃｰﾌﾞﾙ!$P$5:$R$223,3,FALSE))</f>
        <v>JPN</v>
      </c>
      <c r="AI40" s="86"/>
      <c r="AJ40" s="86" t="str">
        <f>IF($O40="","",基本データ!$C$13)</f>
        <v/>
      </c>
      <c r="AK40" s="307" t="str">
        <f>IF($O40="","",基本データ!$C$14)</f>
        <v/>
      </c>
      <c r="AL40" s="358"/>
      <c r="AM40" s="359"/>
      <c r="AN40" s="360"/>
    </row>
    <row r="41" spans="1:40" ht="14.4" x14ac:dyDescent="0.2">
      <c r="A41" s="75"/>
      <c r="B41" s="352">
        <v>238</v>
      </c>
      <c r="C41" s="76">
        <v>2</v>
      </c>
      <c r="D41" s="353"/>
      <c r="E41" s="105"/>
      <c r="F41" s="161"/>
      <c r="G41" s="105"/>
      <c r="H41" s="293" t="str">
        <f>IF(N41="","",VLOOKUP(N41,参照ﾃｰﾌﾞﾙ!$W$6:$Y$7,2,FALSE))</f>
        <v/>
      </c>
      <c r="I41" s="354"/>
      <c r="J41" s="108"/>
      <c r="K41" s="78"/>
      <c r="L41" s="78"/>
      <c r="M41" s="76"/>
      <c r="N41" s="254"/>
      <c r="O41" s="221"/>
      <c r="P41" s="372" t="str">
        <f t="shared" si="2"/>
        <v/>
      </c>
      <c r="Q41" s="268"/>
      <c r="R41" s="248"/>
      <c r="S41" s="220"/>
      <c r="T41" s="220"/>
      <c r="U41" s="220"/>
      <c r="V41" s="220"/>
      <c r="W41" s="222"/>
      <c r="X41" s="278"/>
      <c r="Y41" s="222"/>
      <c r="Z41" s="222"/>
      <c r="AA41" s="222"/>
      <c r="AB41" s="78"/>
      <c r="AC41" s="234"/>
      <c r="AD41" s="235"/>
      <c r="AE41" s="78"/>
      <c r="AF41" s="236"/>
      <c r="AG41" s="79" t="str">
        <f t="shared" si="1"/>
        <v xml:space="preserve"> </v>
      </c>
      <c r="AH41" s="79" t="str">
        <f>IF($W41="","JPN",VLOOKUP($W41,参照ﾃｰﾌﾞﾙ!$P$5:$R$223,3,FALSE))</f>
        <v>JPN</v>
      </c>
      <c r="AI41" s="79"/>
      <c r="AJ41" s="79" t="str">
        <f>IF($O41="","",基本データ!$C$13)</f>
        <v/>
      </c>
      <c r="AK41" s="305" t="str">
        <f>IF($O41="","",基本データ!$C$14)</f>
        <v/>
      </c>
      <c r="AL41" s="235"/>
      <c r="AM41" s="78"/>
      <c r="AN41" s="299"/>
    </row>
    <row r="42" spans="1:40" ht="14.4" x14ac:dyDescent="0.2">
      <c r="A42" s="75"/>
      <c r="B42" s="352">
        <v>239</v>
      </c>
      <c r="C42" s="76">
        <v>3</v>
      </c>
      <c r="D42" s="353"/>
      <c r="E42" s="105"/>
      <c r="F42" s="161"/>
      <c r="G42" s="105"/>
      <c r="H42" s="293" t="str">
        <f>IF(N42="","",VLOOKUP(N42,参照ﾃｰﾌﾞﾙ!$W$6:$Y$7,2,FALSE))</f>
        <v/>
      </c>
      <c r="I42" s="354"/>
      <c r="J42" s="108"/>
      <c r="K42" s="78"/>
      <c r="L42" s="78"/>
      <c r="M42" s="76"/>
      <c r="N42" s="254"/>
      <c r="O42" s="221"/>
      <c r="P42" s="372" t="str">
        <f t="shared" si="2"/>
        <v/>
      </c>
      <c r="Q42" s="268"/>
      <c r="R42" s="248"/>
      <c r="S42" s="220"/>
      <c r="T42" s="220"/>
      <c r="U42" s="220"/>
      <c r="V42" s="220"/>
      <c r="W42" s="222"/>
      <c r="X42" s="278"/>
      <c r="Y42" s="222"/>
      <c r="Z42" s="222"/>
      <c r="AA42" s="222"/>
      <c r="AB42" s="78"/>
      <c r="AC42" s="234"/>
      <c r="AD42" s="235"/>
      <c r="AE42" s="78"/>
      <c r="AF42" s="236"/>
      <c r="AG42" s="79" t="str">
        <f t="shared" si="1"/>
        <v xml:space="preserve"> </v>
      </c>
      <c r="AH42" s="79" t="str">
        <f>IF($W42="","JPN",VLOOKUP($W42,参照ﾃｰﾌﾞﾙ!$P$5:$R$223,3,FALSE))</f>
        <v>JPN</v>
      </c>
      <c r="AI42" s="79"/>
      <c r="AJ42" s="79" t="str">
        <f>IF($O42="","",基本データ!$C$13)</f>
        <v/>
      </c>
      <c r="AK42" s="305" t="str">
        <f>IF($O42="","",基本データ!$C$14)</f>
        <v/>
      </c>
      <c r="AL42" s="235"/>
      <c r="AM42" s="78"/>
      <c r="AN42" s="299"/>
    </row>
    <row r="43" spans="1:40" ht="14.4" x14ac:dyDescent="0.2">
      <c r="A43" s="75"/>
      <c r="B43" s="352">
        <v>240</v>
      </c>
      <c r="C43" s="76">
        <v>4</v>
      </c>
      <c r="D43" s="353"/>
      <c r="E43" s="105"/>
      <c r="F43" s="161"/>
      <c r="G43" s="105"/>
      <c r="H43" s="293" t="str">
        <f>IF(N43="","",VLOOKUP(N43,参照ﾃｰﾌﾞﾙ!$W$6:$Y$7,2,FALSE))</f>
        <v/>
      </c>
      <c r="I43" s="354"/>
      <c r="J43" s="108"/>
      <c r="K43" s="78"/>
      <c r="L43" s="78"/>
      <c r="M43" s="76"/>
      <c r="N43" s="254"/>
      <c r="O43" s="221"/>
      <c r="P43" s="372" t="str">
        <f t="shared" si="2"/>
        <v/>
      </c>
      <c r="Q43" s="268"/>
      <c r="R43" s="248"/>
      <c r="S43" s="220"/>
      <c r="T43" s="220"/>
      <c r="U43" s="220"/>
      <c r="V43" s="220"/>
      <c r="W43" s="222"/>
      <c r="X43" s="278"/>
      <c r="Y43" s="222"/>
      <c r="Z43" s="222"/>
      <c r="AA43" s="222"/>
      <c r="AB43" s="78"/>
      <c r="AC43" s="234"/>
      <c r="AD43" s="235"/>
      <c r="AE43" s="78"/>
      <c r="AF43" s="236"/>
      <c r="AG43" s="79" t="str">
        <f t="shared" si="1"/>
        <v xml:space="preserve"> </v>
      </c>
      <c r="AH43" s="79" t="str">
        <f>IF($W43="","JPN",VLOOKUP($W43,参照ﾃｰﾌﾞﾙ!$P$5:$R$223,3,FALSE))</f>
        <v>JPN</v>
      </c>
      <c r="AI43" s="79"/>
      <c r="AJ43" s="79" t="str">
        <f>IF($O43="","",基本データ!$C$13)</f>
        <v/>
      </c>
      <c r="AK43" s="305" t="str">
        <f>IF($O43="","",基本データ!$C$14)</f>
        <v/>
      </c>
      <c r="AL43" s="235"/>
      <c r="AM43" s="78"/>
      <c r="AN43" s="299"/>
    </row>
    <row r="44" spans="1:40" ht="14.4" x14ac:dyDescent="0.2">
      <c r="A44" s="75"/>
      <c r="B44" s="352">
        <v>241</v>
      </c>
      <c r="C44" s="76">
        <v>5</v>
      </c>
      <c r="D44" s="353"/>
      <c r="E44" s="105"/>
      <c r="F44" s="161"/>
      <c r="G44" s="105"/>
      <c r="H44" s="293" t="str">
        <f>IF(N44="","",VLOOKUP(N44,参照ﾃｰﾌﾞﾙ!$W$6:$Y$7,2,FALSE))</f>
        <v/>
      </c>
      <c r="I44" s="354"/>
      <c r="J44" s="108"/>
      <c r="K44" s="78"/>
      <c r="L44" s="78"/>
      <c r="M44" s="76"/>
      <c r="N44" s="254"/>
      <c r="O44" s="221"/>
      <c r="P44" s="372" t="str">
        <f t="shared" si="2"/>
        <v/>
      </c>
      <c r="Q44" s="268"/>
      <c r="R44" s="248"/>
      <c r="S44" s="220"/>
      <c r="T44" s="220"/>
      <c r="U44" s="220"/>
      <c r="V44" s="220"/>
      <c r="W44" s="222"/>
      <c r="X44" s="278"/>
      <c r="Y44" s="222"/>
      <c r="Z44" s="222"/>
      <c r="AA44" s="222"/>
      <c r="AB44" s="78"/>
      <c r="AC44" s="234"/>
      <c r="AD44" s="235"/>
      <c r="AE44" s="78"/>
      <c r="AF44" s="236"/>
      <c r="AG44" s="79" t="str">
        <f t="shared" si="1"/>
        <v xml:space="preserve"> </v>
      </c>
      <c r="AH44" s="79" t="str">
        <f>IF($W44="","JPN",VLOOKUP($W44,参照ﾃｰﾌﾞﾙ!$P$5:$R$223,3,FALSE))</f>
        <v>JPN</v>
      </c>
      <c r="AI44" s="79"/>
      <c r="AJ44" s="79" t="str">
        <f>IF($O44="","",基本データ!$C$13)</f>
        <v/>
      </c>
      <c r="AK44" s="305" t="str">
        <f>IF($O44="","",基本データ!$C$14)</f>
        <v/>
      </c>
      <c r="AL44" s="235"/>
      <c r="AM44" s="78"/>
      <c r="AN44" s="299"/>
    </row>
    <row r="45" spans="1:40" ht="14.4" x14ac:dyDescent="0.2">
      <c r="A45" s="80"/>
      <c r="B45" s="74">
        <v>242</v>
      </c>
      <c r="C45" s="74">
        <v>6</v>
      </c>
      <c r="D45" s="355"/>
      <c r="E45" s="104"/>
      <c r="F45" s="160"/>
      <c r="G45" s="104"/>
      <c r="H45" s="293" t="str">
        <f>IF(N45="","",VLOOKUP(N45,参照ﾃｰﾌﾞﾙ!$W$6:$Y$7,2,FALSE))</f>
        <v/>
      </c>
      <c r="I45" s="356"/>
      <c r="J45" s="109"/>
      <c r="K45" s="83"/>
      <c r="L45" s="83"/>
      <c r="M45" s="74"/>
      <c r="N45" s="255"/>
      <c r="O45" s="223"/>
      <c r="P45" s="373" t="str">
        <f t="shared" si="2"/>
        <v/>
      </c>
      <c r="Q45" s="269"/>
      <c r="R45" s="249"/>
      <c r="S45" s="224"/>
      <c r="T45" s="224"/>
      <c r="U45" s="224"/>
      <c r="V45" s="224"/>
      <c r="W45" s="224"/>
      <c r="X45" s="279"/>
      <c r="Y45" s="224"/>
      <c r="Z45" s="224"/>
      <c r="AA45" s="224"/>
      <c r="AB45" s="83"/>
      <c r="AC45" s="237"/>
      <c r="AD45" s="238"/>
      <c r="AE45" s="83"/>
      <c r="AF45" s="239"/>
      <c r="AG45" s="82" t="str">
        <f t="shared" si="1"/>
        <v xml:space="preserve"> </v>
      </c>
      <c r="AH45" s="82" t="str">
        <f>IF($W45="","JPN",VLOOKUP($W45,参照ﾃｰﾌﾞﾙ!$P$5:$R$223,3,FALSE))</f>
        <v>JPN</v>
      </c>
      <c r="AI45" s="82"/>
      <c r="AJ45" s="82" t="str">
        <f>IF($O45="","",基本データ!$C$13)</f>
        <v/>
      </c>
      <c r="AK45" s="306" t="str">
        <f>IF($O45="","",基本データ!$C$14)</f>
        <v/>
      </c>
      <c r="AL45" s="238"/>
      <c r="AM45" s="83"/>
      <c r="AN45" s="300"/>
    </row>
    <row r="46" spans="1:40" ht="14.4" x14ac:dyDescent="0.2">
      <c r="A46" s="84">
        <v>8</v>
      </c>
      <c r="B46" s="352">
        <v>243</v>
      </c>
      <c r="C46" s="76">
        <v>1</v>
      </c>
      <c r="D46" s="39" t="str">
        <f>IF($J46="","",VLOOKUP($J46,参照ﾃｰﾌﾞﾙ!$A$5:$F$595,3,FALSE))</f>
        <v/>
      </c>
      <c r="E46" s="51" t="str">
        <f>IF($J46="","",VLOOKUP(J46,参照ﾃｰﾌﾞﾙ!$A$5:$F$595,4,FALSE))</f>
        <v/>
      </c>
      <c r="F46" s="162" t="str">
        <f>IF(K46="","",VLOOKUP(K46,参照ﾃｰﾌﾞﾙ!$H$5:$I$64,2))</f>
        <v/>
      </c>
      <c r="G46" s="106" t="str">
        <f>IF(L46="","",VLOOKUP(L46,参照ﾃｰﾌﾞﾙ!$W$5:$Y$9,2,FALSE))</f>
        <v/>
      </c>
      <c r="H46" s="298" t="str">
        <f>IF(N46="","",VLOOKUP(N46,参照ﾃｰﾌﾞﾙ!$W$6:$Y$7,2,FALSE))</f>
        <v/>
      </c>
      <c r="I46" s="357"/>
      <c r="J46" s="188"/>
      <c r="K46" s="194"/>
      <c r="L46" s="218"/>
      <c r="M46" s="217"/>
      <c r="N46" s="256"/>
      <c r="O46" s="225"/>
      <c r="P46" s="374" t="str">
        <f t="shared" si="2"/>
        <v/>
      </c>
      <c r="Q46" s="270"/>
      <c r="R46" s="250"/>
      <c r="S46" s="220"/>
      <c r="T46" s="220"/>
      <c r="U46" s="220"/>
      <c r="V46" s="220"/>
      <c r="W46" s="226"/>
      <c r="X46" s="280"/>
      <c r="Y46" s="226"/>
      <c r="Z46" s="226"/>
      <c r="AA46" s="226"/>
      <c r="AB46" s="218"/>
      <c r="AC46" s="231"/>
      <c r="AD46" s="232"/>
      <c r="AE46" s="218"/>
      <c r="AF46" s="233"/>
      <c r="AG46" s="86" t="str">
        <f t="shared" si="1"/>
        <v xml:space="preserve"> </v>
      </c>
      <c r="AH46" s="86" t="str">
        <f>IF($W46="","JPN",VLOOKUP($W46,参照ﾃｰﾌﾞﾙ!$P$5:$R$223,3,FALSE))</f>
        <v>JPN</v>
      </c>
      <c r="AI46" s="86"/>
      <c r="AJ46" s="86" t="str">
        <f>IF($O46="","",基本データ!$C$13)</f>
        <v/>
      </c>
      <c r="AK46" s="307" t="str">
        <f>IF($O46="","",基本データ!$C$14)</f>
        <v/>
      </c>
      <c r="AL46" s="358"/>
      <c r="AM46" s="359"/>
      <c r="AN46" s="360"/>
    </row>
    <row r="47" spans="1:40" ht="14.4" x14ac:dyDescent="0.2">
      <c r="A47" s="75"/>
      <c r="B47" s="352">
        <v>244</v>
      </c>
      <c r="C47" s="76">
        <v>2</v>
      </c>
      <c r="D47" s="353"/>
      <c r="E47" s="105"/>
      <c r="F47" s="161"/>
      <c r="G47" s="105"/>
      <c r="H47" s="295" t="str">
        <f>IF(N47="","",VLOOKUP(N47,参照ﾃｰﾌﾞﾙ!$W$6:$Y$7,2,FALSE))</f>
        <v/>
      </c>
      <c r="I47" s="354"/>
      <c r="J47" s="108"/>
      <c r="K47" s="78"/>
      <c r="L47" s="78"/>
      <c r="M47" s="76"/>
      <c r="N47" s="254"/>
      <c r="O47" s="221"/>
      <c r="P47" s="372" t="str">
        <f t="shared" si="2"/>
        <v/>
      </c>
      <c r="Q47" s="268"/>
      <c r="R47" s="248"/>
      <c r="S47" s="220"/>
      <c r="T47" s="220"/>
      <c r="U47" s="220"/>
      <c r="V47" s="220"/>
      <c r="W47" s="222"/>
      <c r="X47" s="278"/>
      <c r="Y47" s="222"/>
      <c r="Z47" s="222"/>
      <c r="AA47" s="222"/>
      <c r="AB47" s="78"/>
      <c r="AC47" s="234"/>
      <c r="AD47" s="235"/>
      <c r="AE47" s="78"/>
      <c r="AF47" s="236"/>
      <c r="AG47" s="79" t="str">
        <f t="shared" si="1"/>
        <v xml:space="preserve"> </v>
      </c>
      <c r="AH47" s="79" t="str">
        <f>IF($W47="","JPN",VLOOKUP($W47,参照ﾃｰﾌﾞﾙ!$P$5:$R$223,3,FALSE))</f>
        <v>JPN</v>
      </c>
      <c r="AI47" s="79"/>
      <c r="AJ47" s="79" t="str">
        <f>IF($O47="","",基本データ!$C$13)</f>
        <v/>
      </c>
      <c r="AK47" s="305" t="str">
        <f>IF($O47="","",基本データ!$C$14)</f>
        <v/>
      </c>
      <c r="AL47" s="235"/>
      <c r="AM47" s="78"/>
      <c r="AN47" s="299"/>
    </row>
    <row r="48" spans="1:40" ht="14.4" x14ac:dyDescent="0.2">
      <c r="A48" s="75"/>
      <c r="B48" s="352">
        <v>245</v>
      </c>
      <c r="C48" s="76">
        <v>3</v>
      </c>
      <c r="D48" s="353"/>
      <c r="E48" s="105"/>
      <c r="F48" s="161"/>
      <c r="G48" s="105"/>
      <c r="H48" s="293" t="str">
        <f>IF(N48="","",VLOOKUP(N48,参照ﾃｰﾌﾞﾙ!$W$6:$Y$7,2,FALSE))</f>
        <v/>
      </c>
      <c r="I48" s="354"/>
      <c r="J48" s="108"/>
      <c r="K48" s="78"/>
      <c r="L48" s="78"/>
      <c r="M48" s="76"/>
      <c r="N48" s="254"/>
      <c r="O48" s="221"/>
      <c r="P48" s="372" t="str">
        <f t="shared" si="2"/>
        <v/>
      </c>
      <c r="Q48" s="268"/>
      <c r="R48" s="248"/>
      <c r="S48" s="220"/>
      <c r="T48" s="220"/>
      <c r="U48" s="220"/>
      <c r="V48" s="220"/>
      <c r="W48" s="222"/>
      <c r="X48" s="278"/>
      <c r="Y48" s="222"/>
      <c r="Z48" s="222"/>
      <c r="AA48" s="222"/>
      <c r="AB48" s="78"/>
      <c r="AC48" s="234"/>
      <c r="AD48" s="235"/>
      <c r="AE48" s="78"/>
      <c r="AF48" s="236"/>
      <c r="AG48" s="79" t="str">
        <f t="shared" si="1"/>
        <v xml:space="preserve"> </v>
      </c>
      <c r="AH48" s="79" t="str">
        <f>IF($W48="","JPN",VLOOKUP($W48,参照ﾃｰﾌﾞﾙ!$P$5:$R$223,3,FALSE))</f>
        <v>JPN</v>
      </c>
      <c r="AI48" s="79"/>
      <c r="AJ48" s="79" t="str">
        <f>IF($O48="","",基本データ!$C$13)</f>
        <v/>
      </c>
      <c r="AK48" s="305" t="str">
        <f>IF($O48="","",基本データ!$C$14)</f>
        <v/>
      </c>
      <c r="AL48" s="235"/>
      <c r="AM48" s="78"/>
      <c r="AN48" s="299"/>
    </row>
    <row r="49" spans="1:40" ht="14.4" x14ac:dyDescent="0.2">
      <c r="A49" s="75"/>
      <c r="B49" s="352">
        <v>246</v>
      </c>
      <c r="C49" s="76">
        <v>4</v>
      </c>
      <c r="D49" s="353"/>
      <c r="E49" s="105"/>
      <c r="F49" s="161"/>
      <c r="G49" s="105"/>
      <c r="H49" s="293" t="str">
        <f>IF(N49="","",VLOOKUP(N49,参照ﾃｰﾌﾞﾙ!$W$6:$Y$7,2,FALSE))</f>
        <v/>
      </c>
      <c r="I49" s="354"/>
      <c r="J49" s="108"/>
      <c r="K49" s="78"/>
      <c r="L49" s="78"/>
      <c r="M49" s="76"/>
      <c r="N49" s="254"/>
      <c r="O49" s="221"/>
      <c r="P49" s="372" t="str">
        <f t="shared" si="2"/>
        <v/>
      </c>
      <c r="Q49" s="268"/>
      <c r="R49" s="248"/>
      <c r="S49" s="220"/>
      <c r="T49" s="220"/>
      <c r="U49" s="220"/>
      <c r="V49" s="220"/>
      <c r="W49" s="222"/>
      <c r="X49" s="278"/>
      <c r="Y49" s="222"/>
      <c r="Z49" s="222"/>
      <c r="AA49" s="222"/>
      <c r="AB49" s="78"/>
      <c r="AC49" s="234"/>
      <c r="AD49" s="235"/>
      <c r="AE49" s="78"/>
      <c r="AF49" s="236"/>
      <c r="AG49" s="79" t="str">
        <f t="shared" si="1"/>
        <v xml:space="preserve"> </v>
      </c>
      <c r="AH49" s="79" t="str">
        <f>IF($W49="","JPN",VLOOKUP($W49,参照ﾃｰﾌﾞﾙ!$P$5:$R$223,3,FALSE))</f>
        <v>JPN</v>
      </c>
      <c r="AI49" s="79"/>
      <c r="AJ49" s="79" t="str">
        <f>IF($O49="","",基本データ!$C$13)</f>
        <v/>
      </c>
      <c r="AK49" s="305" t="str">
        <f>IF($O49="","",基本データ!$C$14)</f>
        <v/>
      </c>
      <c r="AL49" s="235"/>
      <c r="AM49" s="78"/>
      <c r="AN49" s="299"/>
    </row>
    <row r="50" spans="1:40" ht="14.4" x14ac:dyDescent="0.2">
      <c r="A50" s="75"/>
      <c r="B50" s="352">
        <v>247</v>
      </c>
      <c r="C50" s="76">
        <v>5</v>
      </c>
      <c r="D50" s="353"/>
      <c r="E50" s="105"/>
      <c r="F50" s="161"/>
      <c r="G50" s="105"/>
      <c r="H50" s="293" t="str">
        <f>IF(N50="","",VLOOKUP(N50,参照ﾃｰﾌﾞﾙ!$W$6:$Y$7,2,FALSE))</f>
        <v/>
      </c>
      <c r="I50" s="354"/>
      <c r="J50" s="108"/>
      <c r="K50" s="78"/>
      <c r="L50" s="78"/>
      <c r="M50" s="76"/>
      <c r="N50" s="254"/>
      <c r="O50" s="221"/>
      <c r="P50" s="372" t="str">
        <f t="shared" si="2"/>
        <v/>
      </c>
      <c r="Q50" s="268"/>
      <c r="R50" s="248"/>
      <c r="S50" s="220"/>
      <c r="T50" s="220"/>
      <c r="U50" s="220"/>
      <c r="V50" s="220"/>
      <c r="W50" s="222"/>
      <c r="X50" s="278"/>
      <c r="Y50" s="222"/>
      <c r="Z50" s="222"/>
      <c r="AA50" s="222"/>
      <c r="AB50" s="78"/>
      <c r="AC50" s="234"/>
      <c r="AD50" s="235"/>
      <c r="AE50" s="78"/>
      <c r="AF50" s="236"/>
      <c r="AG50" s="79" t="str">
        <f t="shared" si="1"/>
        <v xml:space="preserve"> </v>
      </c>
      <c r="AH50" s="79" t="str">
        <f>IF($W50="","JPN",VLOOKUP($W50,参照ﾃｰﾌﾞﾙ!$P$5:$R$223,3,FALSE))</f>
        <v>JPN</v>
      </c>
      <c r="AI50" s="79"/>
      <c r="AJ50" s="79" t="str">
        <f>IF($O50="","",基本データ!$C$13)</f>
        <v/>
      </c>
      <c r="AK50" s="305" t="str">
        <f>IF($O50="","",基本データ!$C$14)</f>
        <v/>
      </c>
      <c r="AL50" s="235"/>
      <c r="AM50" s="78"/>
      <c r="AN50" s="299"/>
    </row>
    <row r="51" spans="1:40" ht="14.4" x14ac:dyDescent="0.2">
      <c r="A51" s="80"/>
      <c r="B51" s="74">
        <v>248</v>
      </c>
      <c r="C51" s="74">
        <v>6</v>
      </c>
      <c r="D51" s="355"/>
      <c r="E51" s="104"/>
      <c r="F51" s="160"/>
      <c r="G51" s="104"/>
      <c r="H51" s="297" t="str">
        <f>IF(N51="","",VLOOKUP(N51,参照ﾃｰﾌﾞﾙ!$W$6:$Y$7,2,FALSE))</f>
        <v/>
      </c>
      <c r="I51" s="356"/>
      <c r="J51" s="109"/>
      <c r="K51" s="83"/>
      <c r="L51" s="83"/>
      <c r="M51" s="74"/>
      <c r="N51" s="255"/>
      <c r="O51" s="223"/>
      <c r="P51" s="373" t="str">
        <f t="shared" si="2"/>
        <v/>
      </c>
      <c r="Q51" s="269"/>
      <c r="R51" s="249"/>
      <c r="S51" s="224"/>
      <c r="T51" s="224"/>
      <c r="U51" s="224"/>
      <c r="V51" s="224"/>
      <c r="W51" s="224"/>
      <c r="X51" s="279"/>
      <c r="Y51" s="224"/>
      <c r="Z51" s="224"/>
      <c r="AA51" s="224"/>
      <c r="AB51" s="83"/>
      <c r="AC51" s="237"/>
      <c r="AD51" s="238"/>
      <c r="AE51" s="83"/>
      <c r="AF51" s="239"/>
      <c r="AG51" s="82" t="str">
        <f t="shared" si="1"/>
        <v xml:space="preserve"> </v>
      </c>
      <c r="AH51" s="82" t="str">
        <f>IF($W51="","JPN",VLOOKUP($W51,参照ﾃｰﾌﾞﾙ!$P$5:$R$223,3,FALSE))</f>
        <v>JPN</v>
      </c>
      <c r="AI51" s="82"/>
      <c r="AJ51" s="82" t="str">
        <f>IF($O51="","",基本データ!$C$13)</f>
        <v/>
      </c>
      <c r="AK51" s="306" t="str">
        <f>IF($O51="","",基本データ!$C$14)</f>
        <v/>
      </c>
      <c r="AL51" s="238"/>
      <c r="AM51" s="83"/>
      <c r="AN51" s="300"/>
    </row>
    <row r="52" spans="1:40" ht="14.4" x14ac:dyDescent="0.2">
      <c r="A52" s="84">
        <v>9</v>
      </c>
      <c r="B52" s="352">
        <v>249</v>
      </c>
      <c r="C52" s="76">
        <v>1</v>
      </c>
      <c r="D52" s="39" t="str">
        <f>IF($J52="","",VLOOKUP($J52,参照ﾃｰﾌﾞﾙ!$A$5:$F$595,3,FALSE))</f>
        <v/>
      </c>
      <c r="E52" s="51" t="str">
        <f>IF($J52="","",VLOOKUP(J52,参照ﾃｰﾌﾞﾙ!$A$5:$F$595,4,FALSE))</f>
        <v/>
      </c>
      <c r="F52" s="162" t="str">
        <f>IF(K52="","",VLOOKUP(K52,参照ﾃｰﾌﾞﾙ!$H$5:$I$64,2))</f>
        <v/>
      </c>
      <c r="G52" s="106" t="str">
        <f>IF(L52="","",VLOOKUP(L52,参照ﾃｰﾌﾞﾙ!$W$5:$Y$9,2,FALSE))</f>
        <v/>
      </c>
      <c r="H52" s="293" t="str">
        <f>IF(N52="","",VLOOKUP(N52,参照ﾃｰﾌﾞﾙ!$W$6:$Y$7,2,FALSE))</f>
        <v/>
      </c>
      <c r="I52" s="357"/>
      <c r="J52" s="188"/>
      <c r="K52" s="194"/>
      <c r="L52" s="218"/>
      <c r="M52" s="217"/>
      <c r="N52" s="256"/>
      <c r="O52" s="225"/>
      <c r="P52" s="374" t="str">
        <f t="shared" si="2"/>
        <v/>
      </c>
      <c r="Q52" s="270"/>
      <c r="R52" s="250"/>
      <c r="S52" s="220"/>
      <c r="T52" s="220"/>
      <c r="U52" s="220"/>
      <c r="V52" s="220"/>
      <c r="W52" s="226"/>
      <c r="X52" s="280"/>
      <c r="Y52" s="226"/>
      <c r="Z52" s="226"/>
      <c r="AA52" s="226"/>
      <c r="AB52" s="218"/>
      <c r="AC52" s="231"/>
      <c r="AD52" s="232"/>
      <c r="AE52" s="218"/>
      <c r="AF52" s="233"/>
      <c r="AG52" s="86" t="str">
        <f t="shared" si="1"/>
        <v xml:space="preserve"> </v>
      </c>
      <c r="AH52" s="86" t="str">
        <f>IF($W52="","JPN",VLOOKUP($W52,参照ﾃｰﾌﾞﾙ!$P$5:$R$223,3,FALSE))</f>
        <v>JPN</v>
      </c>
      <c r="AI52" s="86"/>
      <c r="AJ52" s="86" t="str">
        <f>IF($O52="","",基本データ!$C$13)</f>
        <v/>
      </c>
      <c r="AK52" s="307" t="str">
        <f>IF($O52="","",基本データ!$C$14)</f>
        <v/>
      </c>
      <c r="AL52" s="358"/>
      <c r="AM52" s="359"/>
      <c r="AN52" s="360"/>
    </row>
    <row r="53" spans="1:40" ht="14.4" x14ac:dyDescent="0.2">
      <c r="A53" s="75"/>
      <c r="B53" s="352">
        <v>250</v>
      </c>
      <c r="C53" s="76">
        <v>2</v>
      </c>
      <c r="D53" s="353"/>
      <c r="E53" s="105"/>
      <c r="F53" s="161"/>
      <c r="G53" s="105"/>
      <c r="H53" s="293" t="str">
        <f>IF(N53="","",VLOOKUP(N53,参照ﾃｰﾌﾞﾙ!$W$6:$Y$7,2,FALSE))</f>
        <v/>
      </c>
      <c r="I53" s="354"/>
      <c r="J53" s="108"/>
      <c r="K53" s="78"/>
      <c r="L53" s="78"/>
      <c r="M53" s="76"/>
      <c r="N53" s="254"/>
      <c r="O53" s="221"/>
      <c r="P53" s="372" t="str">
        <f t="shared" si="2"/>
        <v/>
      </c>
      <c r="Q53" s="268"/>
      <c r="R53" s="248"/>
      <c r="S53" s="220"/>
      <c r="T53" s="220"/>
      <c r="U53" s="220"/>
      <c r="V53" s="220"/>
      <c r="W53" s="222"/>
      <c r="X53" s="278"/>
      <c r="Y53" s="222"/>
      <c r="Z53" s="222"/>
      <c r="AA53" s="222"/>
      <c r="AB53" s="78"/>
      <c r="AC53" s="234"/>
      <c r="AD53" s="235"/>
      <c r="AE53" s="78"/>
      <c r="AF53" s="236"/>
      <c r="AG53" s="79" t="str">
        <f t="shared" si="1"/>
        <v xml:space="preserve"> </v>
      </c>
      <c r="AH53" s="79" t="str">
        <f>IF($W53="","JPN",VLOOKUP($W53,参照ﾃｰﾌﾞﾙ!$P$5:$R$223,3,FALSE))</f>
        <v>JPN</v>
      </c>
      <c r="AI53" s="79"/>
      <c r="AJ53" s="79" t="str">
        <f>IF($O53="","",基本データ!$C$13)</f>
        <v/>
      </c>
      <c r="AK53" s="305" t="str">
        <f>IF($O53="","",基本データ!$C$14)</f>
        <v/>
      </c>
      <c r="AL53" s="235"/>
      <c r="AM53" s="78"/>
      <c r="AN53" s="299"/>
    </row>
    <row r="54" spans="1:40" ht="14.4" x14ac:dyDescent="0.2">
      <c r="A54" s="75"/>
      <c r="B54" s="352">
        <v>251</v>
      </c>
      <c r="C54" s="76">
        <v>3</v>
      </c>
      <c r="D54" s="353"/>
      <c r="E54" s="105"/>
      <c r="F54" s="161"/>
      <c r="G54" s="105"/>
      <c r="H54" s="293" t="str">
        <f>IF(N54="","",VLOOKUP(N54,参照ﾃｰﾌﾞﾙ!$W$6:$Y$7,2,FALSE))</f>
        <v/>
      </c>
      <c r="I54" s="354"/>
      <c r="J54" s="108"/>
      <c r="K54" s="78"/>
      <c r="L54" s="78"/>
      <c r="M54" s="76"/>
      <c r="N54" s="254"/>
      <c r="O54" s="221"/>
      <c r="P54" s="372" t="str">
        <f t="shared" si="2"/>
        <v/>
      </c>
      <c r="Q54" s="268"/>
      <c r="R54" s="248"/>
      <c r="S54" s="220"/>
      <c r="T54" s="220"/>
      <c r="U54" s="220"/>
      <c r="V54" s="220"/>
      <c r="W54" s="222"/>
      <c r="X54" s="278"/>
      <c r="Y54" s="222"/>
      <c r="Z54" s="222"/>
      <c r="AA54" s="222"/>
      <c r="AB54" s="78"/>
      <c r="AC54" s="234"/>
      <c r="AD54" s="235"/>
      <c r="AE54" s="78"/>
      <c r="AF54" s="236"/>
      <c r="AG54" s="79" t="str">
        <f t="shared" si="1"/>
        <v xml:space="preserve"> </v>
      </c>
      <c r="AH54" s="79" t="str">
        <f>IF($W54="","JPN",VLOOKUP($W54,参照ﾃｰﾌﾞﾙ!$P$5:$R$223,3,FALSE))</f>
        <v>JPN</v>
      </c>
      <c r="AI54" s="79"/>
      <c r="AJ54" s="79" t="str">
        <f>IF($O54="","",基本データ!$C$13)</f>
        <v/>
      </c>
      <c r="AK54" s="305" t="str">
        <f>IF($O54="","",基本データ!$C$14)</f>
        <v/>
      </c>
      <c r="AL54" s="235"/>
      <c r="AM54" s="78"/>
      <c r="AN54" s="299"/>
    </row>
    <row r="55" spans="1:40" ht="14.4" x14ac:dyDescent="0.2">
      <c r="A55" s="75"/>
      <c r="B55" s="352">
        <v>252</v>
      </c>
      <c r="C55" s="76">
        <v>4</v>
      </c>
      <c r="D55" s="353"/>
      <c r="E55" s="105"/>
      <c r="F55" s="161"/>
      <c r="G55" s="105"/>
      <c r="H55" s="293" t="str">
        <f>IF(N55="","",VLOOKUP(N55,参照ﾃｰﾌﾞﾙ!$W$6:$Y$7,2,FALSE))</f>
        <v/>
      </c>
      <c r="I55" s="354"/>
      <c r="J55" s="108"/>
      <c r="K55" s="78"/>
      <c r="L55" s="78"/>
      <c r="M55" s="76"/>
      <c r="N55" s="254"/>
      <c r="O55" s="221"/>
      <c r="P55" s="372" t="str">
        <f t="shared" si="2"/>
        <v/>
      </c>
      <c r="Q55" s="268"/>
      <c r="R55" s="248"/>
      <c r="S55" s="220"/>
      <c r="T55" s="220"/>
      <c r="U55" s="220"/>
      <c r="V55" s="220"/>
      <c r="W55" s="222"/>
      <c r="X55" s="278"/>
      <c r="Y55" s="222"/>
      <c r="Z55" s="222"/>
      <c r="AA55" s="222"/>
      <c r="AB55" s="78"/>
      <c r="AC55" s="234"/>
      <c r="AD55" s="235"/>
      <c r="AE55" s="78"/>
      <c r="AF55" s="236"/>
      <c r="AG55" s="79" t="str">
        <f t="shared" si="1"/>
        <v xml:space="preserve"> </v>
      </c>
      <c r="AH55" s="79" t="str">
        <f>IF($W55="","JPN",VLOOKUP($W55,参照ﾃｰﾌﾞﾙ!$P$5:$R$223,3,FALSE))</f>
        <v>JPN</v>
      </c>
      <c r="AI55" s="79"/>
      <c r="AJ55" s="79" t="str">
        <f>IF($O55="","",基本データ!$C$13)</f>
        <v/>
      </c>
      <c r="AK55" s="305" t="str">
        <f>IF($O55="","",基本データ!$C$14)</f>
        <v/>
      </c>
      <c r="AL55" s="235"/>
      <c r="AM55" s="78"/>
      <c r="AN55" s="299"/>
    </row>
    <row r="56" spans="1:40" ht="14.4" x14ac:dyDescent="0.2">
      <c r="A56" s="75"/>
      <c r="B56" s="352">
        <v>253</v>
      </c>
      <c r="C56" s="76">
        <v>5</v>
      </c>
      <c r="D56" s="353"/>
      <c r="E56" s="105"/>
      <c r="F56" s="161"/>
      <c r="G56" s="105"/>
      <c r="H56" s="293" t="str">
        <f>IF(N56="","",VLOOKUP(N56,参照ﾃｰﾌﾞﾙ!$W$6:$Y$7,2,FALSE))</f>
        <v/>
      </c>
      <c r="I56" s="354"/>
      <c r="J56" s="108"/>
      <c r="K56" s="78"/>
      <c r="L56" s="78"/>
      <c r="M56" s="76"/>
      <c r="N56" s="254"/>
      <c r="O56" s="221"/>
      <c r="P56" s="372" t="str">
        <f t="shared" si="2"/>
        <v/>
      </c>
      <c r="Q56" s="268"/>
      <c r="R56" s="248"/>
      <c r="S56" s="220"/>
      <c r="T56" s="220"/>
      <c r="U56" s="220"/>
      <c r="V56" s="220"/>
      <c r="W56" s="222"/>
      <c r="X56" s="278"/>
      <c r="Y56" s="222"/>
      <c r="Z56" s="222"/>
      <c r="AA56" s="222"/>
      <c r="AB56" s="78"/>
      <c r="AC56" s="234"/>
      <c r="AD56" s="235"/>
      <c r="AE56" s="78"/>
      <c r="AF56" s="236"/>
      <c r="AG56" s="79" t="str">
        <f t="shared" si="1"/>
        <v xml:space="preserve"> </v>
      </c>
      <c r="AH56" s="79" t="str">
        <f>IF($W56="","JPN",VLOOKUP($W56,参照ﾃｰﾌﾞﾙ!$P$5:$R$223,3,FALSE))</f>
        <v>JPN</v>
      </c>
      <c r="AI56" s="79"/>
      <c r="AJ56" s="79" t="str">
        <f>IF($O56="","",基本データ!$C$13)</f>
        <v/>
      </c>
      <c r="AK56" s="305" t="str">
        <f>IF($O56="","",基本データ!$C$14)</f>
        <v/>
      </c>
      <c r="AL56" s="235"/>
      <c r="AM56" s="78"/>
      <c r="AN56" s="299"/>
    </row>
    <row r="57" spans="1:40" ht="14.4" x14ac:dyDescent="0.2">
      <c r="A57" s="80"/>
      <c r="B57" s="74">
        <v>254</v>
      </c>
      <c r="C57" s="74">
        <v>6</v>
      </c>
      <c r="D57" s="355"/>
      <c r="E57" s="104"/>
      <c r="F57" s="160"/>
      <c r="G57" s="104"/>
      <c r="H57" s="293" t="str">
        <f>IF(N57="","",VLOOKUP(N57,参照ﾃｰﾌﾞﾙ!$W$6:$Y$7,2,FALSE))</f>
        <v/>
      </c>
      <c r="I57" s="356"/>
      <c r="J57" s="109"/>
      <c r="K57" s="83"/>
      <c r="L57" s="83"/>
      <c r="M57" s="74"/>
      <c r="N57" s="255"/>
      <c r="O57" s="223"/>
      <c r="P57" s="373" t="str">
        <f t="shared" si="2"/>
        <v/>
      </c>
      <c r="Q57" s="269"/>
      <c r="R57" s="249"/>
      <c r="S57" s="224"/>
      <c r="T57" s="224"/>
      <c r="U57" s="224"/>
      <c r="V57" s="224"/>
      <c r="W57" s="224"/>
      <c r="X57" s="279"/>
      <c r="Y57" s="224"/>
      <c r="Z57" s="224"/>
      <c r="AA57" s="224"/>
      <c r="AB57" s="83"/>
      <c r="AC57" s="237"/>
      <c r="AD57" s="238"/>
      <c r="AE57" s="83"/>
      <c r="AF57" s="239"/>
      <c r="AG57" s="82" t="str">
        <f t="shared" si="1"/>
        <v xml:space="preserve"> </v>
      </c>
      <c r="AH57" s="82" t="str">
        <f>IF($W57="","JPN",VLOOKUP($W57,参照ﾃｰﾌﾞﾙ!$P$5:$R$223,3,FALSE))</f>
        <v>JPN</v>
      </c>
      <c r="AI57" s="82"/>
      <c r="AJ57" s="82" t="str">
        <f>IF($O57="","",基本データ!$C$13)</f>
        <v/>
      </c>
      <c r="AK57" s="306" t="str">
        <f>IF($O57="","",基本データ!$C$14)</f>
        <v/>
      </c>
      <c r="AL57" s="238"/>
      <c r="AM57" s="83"/>
      <c r="AN57" s="300"/>
    </row>
    <row r="58" spans="1:40" ht="14.4" x14ac:dyDescent="0.2">
      <c r="A58" s="84">
        <v>10</v>
      </c>
      <c r="B58" s="352">
        <v>255</v>
      </c>
      <c r="C58" s="76">
        <v>1</v>
      </c>
      <c r="D58" s="39" t="str">
        <f>IF($J58="","",VLOOKUP($J58,参照ﾃｰﾌﾞﾙ!$A$5:$F$595,3,FALSE))</f>
        <v/>
      </c>
      <c r="E58" s="51" t="str">
        <f>IF($J58="","",VLOOKUP(J58,参照ﾃｰﾌﾞﾙ!$A$5:$F$595,4,FALSE))</f>
        <v/>
      </c>
      <c r="F58" s="162" t="str">
        <f>IF(K58="","",VLOOKUP(K58,参照ﾃｰﾌﾞﾙ!$H$5:$I$64,2))</f>
        <v/>
      </c>
      <c r="G58" s="106" t="str">
        <f>IF(L58="","",VLOOKUP(L58,参照ﾃｰﾌﾞﾙ!$W$5:$Y$9,2,FALSE))</f>
        <v/>
      </c>
      <c r="H58" s="298" t="str">
        <f>IF(N58="","",VLOOKUP(N58,参照ﾃｰﾌﾞﾙ!$W$6:$Y$7,2,FALSE))</f>
        <v/>
      </c>
      <c r="I58" s="357"/>
      <c r="J58" s="188"/>
      <c r="K58" s="194"/>
      <c r="L58" s="218"/>
      <c r="M58" s="217"/>
      <c r="N58" s="256"/>
      <c r="O58" s="225"/>
      <c r="P58" s="374" t="str">
        <f t="shared" si="2"/>
        <v/>
      </c>
      <c r="Q58" s="270"/>
      <c r="R58" s="250"/>
      <c r="S58" s="220"/>
      <c r="T58" s="220"/>
      <c r="U58" s="220"/>
      <c r="V58" s="220"/>
      <c r="W58" s="226"/>
      <c r="X58" s="280"/>
      <c r="Y58" s="226"/>
      <c r="Z58" s="226"/>
      <c r="AA58" s="226"/>
      <c r="AB58" s="218"/>
      <c r="AC58" s="231"/>
      <c r="AD58" s="232"/>
      <c r="AE58" s="218"/>
      <c r="AF58" s="233"/>
      <c r="AG58" s="86" t="str">
        <f t="shared" si="1"/>
        <v xml:space="preserve"> </v>
      </c>
      <c r="AH58" s="86" t="str">
        <f>IF($W58="","JPN",VLOOKUP($W58,参照ﾃｰﾌﾞﾙ!$P$5:$R$223,3,FALSE))</f>
        <v>JPN</v>
      </c>
      <c r="AI58" s="86"/>
      <c r="AJ58" s="86" t="str">
        <f>IF($O58="","",基本データ!$C$13)</f>
        <v/>
      </c>
      <c r="AK58" s="307" t="str">
        <f>IF($O58="","",基本データ!$C$14)</f>
        <v/>
      </c>
      <c r="AL58" s="358"/>
      <c r="AM58" s="359"/>
      <c r="AN58" s="360"/>
    </row>
    <row r="59" spans="1:40" ht="14.4" x14ac:dyDescent="0.2">
      <c r="A59" s="75"/>
      <c r="B59" s="352">
        <v>256</v>
      </c>
      <c r="C59" s="76">
        <v>2</v>
      </c>
      <c r="D59" s="353"/>
      <c r="E59" s="105"/>
      <c r="F59" s="161"/>
      <c r="G59" s="105"/>
      <c r="H59" s="295" t="str">
        <f>IF(N59="","",VLOOKUP(N59,参照ﾃｰﾌﾞﾙ!$W$6:$Y$7,2,FALSE))</f>
        <v/>
      </c>
      <c r="I59" s="354"/>
      <c r="J59" s="108"/>
      <c r="K59" s="78"/>
      <c r="L59" s="78"/>
      <c r="M59" s="76"/>
      <c r="N59" s="254"/>
      <c r="O59" s="221"/>
      <c r="P59" s="372" t="str">
        <f t="shared" si="2"/>
        <v/>
      </c>
      <c r="Q59" s="268"/>
      <c r="R59" s="248"/>
      <c r="S59" s="220"/>
      <c r="T59" s="220"/>
      <c r="U59" s="220"/>
      <c r="V59" s="220"/>
      <c r="W59" s="222"/>
      <c r="X59" s="278"/>
      <c r="Y59" s="222"/>
      <c r="Z59" s="222"/>
      <c r="AA59" s="222"/>
      <c r="AB59" s="78"/>
      <c r="AC59" s="234"/>
      <c r="AD59" s="235"/>
      <c r="AE59" s="78"/>
      <c r="AF59" s="236"/>
      <c r="AG59" s="79" t="str">
        <f t="shared" si="1"/>
        <v xml:space="preserve"> </v>
      </c>
      <c r="AH59" s="79" t="str">
        <f>IF($W59="","JPN",VLOOKUP($W59,参照ﾃｰﾌﾞﾙ!$P$5:$R$223,3,FALSE))</f>
        <v>JPN</v>
      </c>
      <c r="AI59" s="79"/>
      <c r="AJ59" s="79" t="str">
        <f>IF($O59="","",基本データ!$C$13)</f>
        <v/>
      </c>
      <c r="AK59" s="305" t="str">
        <f>IF($O59="","",基本データ!$C$14)</f>
        <v/>
      </c>
      <c r="AL59" s="235"/>
      <c r="AM59" s="78"/>
      <c r="AN59" s="299"/>
    </row>
    <row r="60" spans="1:40" ht="14.4" x14ac:dyDescent="0.2">
      <c r="A60" s="75"/>
      <c r="B60" s="352">
        <v>257</v>
      </c>
      <c r="C60" s="76">
        <v>3</v>
      </c>
      <c r="D60" s="353"/>
      <c r="E60" s="105"/>
      <c r="F60" s="161"/>
      <c r="G60" s="105"/>
      <c r="H60" s="293" t="str">
        <f>IF(N60="","",VLOOKUP(N60,参照ﾃｰﾌﾞﾙ!$W$6:$Y$7,2,FALSE))</f>
        <v/>
      </c>
      <c r="I60" s="354"/>
      <c r="J60" s="108"/>
      <c r="K60" s="78"/>
      <c r="L60" s="78"/>
      <c r="M60" s="76"/>
      <c r="N60" s="254"/>
      <c r="O60" s="221"/>
      <c r="P60" s="372" t="str">
        <f t="shared" si="2"/>
        <v/>
      </c>
      <c r="Q60" s="268"/>
      <c r="R60" s="248"/>
      <c r="S60" s="220"/>
      <c r="T60" s="220"/>
      <c r="U60" s="220"/>
      <c r="V60" s="220"/>
      <c r="W60" s="222"/>
      <c r="X60" s="278"/>
      <c r="Y60" s="222"/>
      <c r="Z60" s="222"/>
      <c r="AA60" s="222"/>
      <c r="AB60" s="78"/>
      <c r="AC60" s="234"/>
      <c r="AD60" s="235"/>
      <c r="AE60" s="78"/>
      <c r="AF60" s="236"/>
      <c r="AG60" s="79" t="str">
        <f t="shared" si="1"/>
        <v xml:space="preserve"> </v>
      </c>
      <c r="AH60" s="79" t="str">
        <f>IF($W60="","JPN",VLOOKUP($W60,参照ﾃｰﾌﾞﾙ!$P$5:$R$223,3,FALSE))</f>
        <v>JPN</v>
      </c>
      <c r="AI60" s="79"/>
      <c r="AJ60" s="79" t="str">
        <f>IF($O60="","",基本データ!$C$13)</f>
        <v/>
      </c>
      <c r="AK60" s="305" t="str">
        <f>IF($O60="","",基本データ!$C$14)</f>
        <v/>
      </c>
      <c r="AL60" s="235"/>
      <c r="AM60" s="78"/>
      <c r="AN60" s="299"/>
    </row>
    <row r="61" spans="1:40" ht="14.4" x14ac:dyDescent="0.2">
      <c r="A61" s="75"/>
      <c r="B61" s="352">
        <v>258</v>
      </c>
      <c r="C61" s="76">
        <v>4</v>
      </c>
      <c r="D61" s="353"/>
      <c r="E61" s="105"/>
      <c r="F61" s="161"/>
      <c r="G61" s="105"/>
      <c r="H61" s="293" t="str">
        <f>IF(N61="","",VLOOKUP(N61,参照ﾃｰﾌﾞﾙ!$W$6:$Y$7,2,FALSE))</f>
        <v/>
      </c>
      <c r="I61" s="354"/>
      <c r="J61" s="108"/>
      <c r="K61" s="78"/>
      <c r="L61" s="78"/>
      <c r="M61" s="76"/>
      <c r="N61" s="254"/>
      <c r="O61" s="221"/>
      <c r="P61" s="372" t="str">
        <f t="shared" si="2"/>
        <v/>
      </c>
      <c r="Q61" s="268"/>
      <c r="R61" s="248"/>
      <c r="S61" s="220"/>
      <c r="T61" s="220"/>
      <c r="U61" s="220"/>
      <c r="V61" s="220"/>
      <c r="W61" s="222"/>
      <c r="X61" s="278"/>
      <c r="Y61" s="222"/>
      <c r="Z61" s="222"/>
      <c r="AA61" s="222"/>
      <c r="AB61" s="78"/>
      <c r="AC61" s="234"/>
      <c r="AD61" s="235"/>
      <c r="AE61" s="78"/>
      <c r="AF61" s="236"/>
      <c r="AG61" s="79" t="str">
        <f t="shared" si="1"/>
        <v xml:space="preserve"> </v>
      </c>
      <c r="AH61" s="79" t="str">
        <f>IF($W61="","JPN",VLOOKUP($W61,参照ﾃｰﾌﾞﾙ!$P$5:$R$223,3,FALSE))</f>
        <v>JPN</v>
      </c>
      <c r="AI61" s="79"/>
      <c r="AJ61" s="79" t="str">
        <f>IF($O61="","",基本データ!$C$13)</f>
        <v/>
      </c>
      <c r="AK61" s="305" t="str">
        <f>IF($O61="","",基本データ!$C$14)</f>
        <v/>
      </c>
      <c r="AL61" s="235"/>
      <c r="AM61" s="78"/>
      <c r="AN61" s="299"/>
    </row>
    <row r="62" spans="1:40" ht="14.4" x14ac:dyDescent="0.2">
      <c r="A62" s="75"/>
      <c r="B62" s="352">
        <v>259</v>
      </c>
      <c r="C62" s="76">
        <v>5</v>
      </c>
      <c r="D62" s="353"/>
      <c r="E62" s="105"/>
      <c r="F62" s="161"/>
      <c r="G62" s="105"/>
      <c r="H62" s="293" t="str">
        <f>IF(N62="","",VLOOKUP(N62,参照ﾃｰﾌﾞﾙ!$W$6:$Y$7,2,FALSE))</f>
        <v/>
      </c>
      <c r="I62" s="354"/>
      <c r="J62" s="108"/>
      <c r="K62" s="78"/>
      <c r="L62" s="78"/>
      <c r="M62" s="76"/>
      <c r="N62" s="254"/>
      <c r="O62" s="221"/>
      <c r="P62" s="372" t="str">
        <f t="shared" si="2"/>
        <v/>
      </c>
      <c r="Q62" s="268"/>
      <c r="R62" s="248"/>
      <c r="S62" s="220"/>
      <c r="T62" s="220"/>
      <c r="U62" s="220"/>
      <c r="V62" s="220"/>
      <c r="W62" s="222"/>
      <c r="X62" s="278"/>
      <c r="Y62" s="222"/>
      <c r="Z62" s="222"/>
      <c r="AA62" s="222"/>
      <c r="AB62" s="78"/>
      <c r="AC62" s="234"/>
      <c r="AD62" s="235"/>
      <c r="AE62" s="78"/>
      <c r="AF62" s="236"/>
      <c r="AG62" s="79" t="str">
        <f t="shared" si="1"/>
        <v xml:space="preserve"> </v>
      </c>
      <c r="AH62" s="79" t="str">
        <f>IF($W62="","JPN",VLOOKUP($W62,参照ﾃｰﾌﾞﾙ!$P$5:$R$223,3,FALSE))</f>
        <v>JPN</v>
      </c>
      <c r="AI62" s="79"/>
      <c r="AJ62" s="79" t="str">
        <f>IF($O62="","",基本データ!$C$13)</f>
        <v/>
      </c>
      <c r="AK62" s="305" t="str">
        <f>IF($O62="","",基本データ!$C$14)</f>
        <v/>
      </c>
      <c r="AL62" s="235"/>
      <c r="AM62" s="78"/>
      <c r="AN62" s="299"/>
    </row>
    <row r="63" spans="1:40" ht="14.4" x14ac:dyDescent="0.2">
      <c r="A63" s="80"/>
      <c r="B63" s="74">
        <v>260</v>
      </c>
      <c r="C63" s="74">
        <v>6</v>
      </c>
      <c r="D63" s="355"/>
      <c r="E63" s="104"/>
      <c r="F63" s="160"/>
      <c r="G63" s="104"/>
      <c r="H63" s="297" t="str">
        <f>IF(N63="","",VLOOKUP(N63,参照ﾃｰﾌﾞﾙ!$W$6:$Y$7,2,FALSE))</f>
        <v/>
      </c>
      <c r="I63" s="356"/>
      <c r="J63" s="109"/>
      <c r="K63" s="83"/>
      <c r="L63" s="83"/>
      <c r="M63" s="74"/>
      <c r="N63" s="255"/>
      <c r="O63" s="223"/>
      <c r="P63" s="373" t="str">
        <f t="shared" si="2"/>
        <v/>
      </c>
      <c r="Q63" s="269"/>
      <c r="R63" s="249"/>
      <c r="S63" s="224"/>
      <c r="T63" s="224"/>
      <c r="U63" s="224"/>
      <c r="V63" s="224"/>
      <c r="W63" s="224"/>
      <c r="X63" s="279"/>
      <c r="Y63" s="224"/>
      <c r="Z63" s="224"/>
      <c r="AA63" s="224"/>
      <c r="AB63" s="83"/>
      <c r="AC63" s="237"/>
      <c r="AD63" s="238"/>
      <c r="AE63" s="83"/>
      <c r="AF63" s="239"/>
      <c r="AG63" s="82" t="str">
        <f t="shared" si="1"/>
        <v xml:space="preserve"> </v>
      </c>
      <c r="AH63" s="82" t="str">
        <f>IF($W63="","JPN",VLOOKUP($W63,参照ﾃｰﾌﾞﾙ!$P$5:$R$223,3,FALSE))</f>
        <v>JPN</v>
      </c>
      <c r="AI63" s="82"/>
      <c r="AJ63" s="82" t="str">
        <f>IF($O63="","",基本データ!$C$13)</f>
        <v/>
      </c>
      <c r="AK63" s="306" t="str">
        <f>IF($O63="","",基本データ!$C$14)</f>
        <v/>
      </c>
      <c r="AL63" s="238"/>
      <c r="AM63" s="83"/>
      <c r="AN63" s="300"/>
    </row>
    <row r="64" spans="1:40" ht="14.4" x14ac:dyDescent="0.2">
      <c r="A64" s="84">
        <v>11</v>
      </c>
      <c r="B64" s="352">
        <v>261</v>
      </c>
      <c r="C64" s="361">
        <v>1</v>
      </c>
      <c r="D64" s="39" t="str">
        <f>IF($J64="","",VLOOKUP($J64,参照ﾃｰﾌﾞﾙ!$A$5:$F$595,3,FALSE))</f>
        <v/>
      </c>
      <c r="E64" s="51" t="str">
        <f>IF($J64="","",VLOOKUP(J64,参照ﾃｰﾌﾞﾙ!$A$5:$F$595,4,FALSE))</f>
        <v/>
      </c>
      <c r="F64" s="162" t="str">
        <f>IF(K64="","",VLOOKUP(K64,参照ﾃｰﾌﾞﾙ!$H$5:$I$64,2))</f>
        <v/>
      </c>
      <c r="G64" s="106" t="str">
        <f>IF(L64="","",VLOOKUP(L64,参照ﾃｰﾌﾞﾙ!$W$5:$Y$9,2,FALSE))</f>
        <v/>
      </c>
      <c r="H64" s="293" t="str">
        <f>IF(N64="","",VLOOKUP(N64,参照ﾃｰﾌﾞﾙ!$W$6:$Y$7,2,FALSE))</f>
        <v/>
      </c>
      <c r="I64" s="357"/>
      <c r="J64" s="188"/>
      <c r="K64" s="194"/>
      <c r="L64" s="218"/>
      <c r="M64" s="217"/>
      <c r="N64" s="256"/>
      <c r="O64" s="225"/>
      <c r="P64" s="374" t="str">
        <f t="shared" si="2"/>
        <v/>
      </c>
      <c r="Q64" s="270"/>
      <c r="R64" s="250"/>
      <c r="S64" s="220"/>
      <c r="T64" s="220"/>
      <c r="U64" s="220"/>
      <c r="V64" s="220"/>
      <c r="W64" s="226"/>
      <c r="X64" s="280"/>
      <c r="Y64" s="226"/>
      <c r="Z64" s="226"/>
      <c r="AA64" s="226"/>
      <c r="AB64" s="218"/>
      <c r="AC64" s="231"/>
      <c r="AD64" s="232"/>
      <c r="AE64" s="218"/>
      <c r="AF64" s="233"/>
      <c r="AG64" s="86" t="str">
        <f t="shared" si="1"/>
        <v xml:space="preserve"> </v>
      </c>
      <c r="AH64" s="86" t="str">
        <f>IF($W64="","JPN",VLOOKUP($W64,参照ﾃｰﾌﾞﾙ!$P$5:$R$223,3,FALSE))</f>
        <v>JPN</v>
      </c>
      <c r="AI64" s="86"/>
      <c r="AJ64" s="86" t="str">
        <f>IF($O64="","",基本データ!$C$13)</f>
        <v/>
      </c>
      <c r="AK64" s="307" t="str">
        <f>IF($O64="","",基本データ!$C$14)</f>
        <v/>
      </c>
      <c r="AL64" s="358"/>
      <c r="AM64" s="359"/>
      <c r="AN64" s="360"/>
    </row>
    <row r="65" spans="1:40" ht="14.4" x14ac:dyDescent="0.2">
      <c r="A65" s="75"/>
      <c r="B65" s="352">
        <v>262</v>
      </c>
      <c r="C65" s="76">
        <v>2</v>
      </c>
      <c r="D65" s="353"/>
      <c r="E65" s="105"/>
      <c r="F65" s="161"/>
      <c r="G65" s="105"/>
      <c r="H65" s="293" t="str">
        <f>IF(N65="","",VLOOKUP(N65,参照ﾃｰﾌﾞﾙ!$W$6:$Y$7,2,FALSE))</f>
        <v/>
      </c>
      <c r="I65" s="354"/>
      <c r="J65" s="108"/>
      <c r="K65" s="78"/>
      <c r="L65" s="78"/>
      <c r="M65" s="76"/>
      <c r="N65" s="254"/>
      <c r="O65" s="221"/>
      <c r="P65" s="372" t="str">
        <f t="shared" si="2"/>
        <v/>
      </c>
      <c r="Q65" s="268"/>
      <c r="R65" s="248"/>
      <c r="S65" s="220"/>
      <c r="T65" s="220"/>
      <c r="U65" s="220"/>
      <c r="V65" s="220"/>
      <c r="W65" s="222"/>
      <c r="X65" s="278"/>
      <c r="Y65" s="222"/>
      <c r="Z65" s="222"/>
      <c r="AA65" s="222"/>
      <c r="AB65" s="78"/>
      <c r="AC65" s="234"/>
      <c r="AD65" s="235"/>
      <c r="AE65" s="78"/>
      <c r="AF65" s="236"/>
      <c r="AG65" s="79" t="str">
        <f t="shared" si="1"/>
        <v xml:space="preserve"> </v>
      </c>
      <c r="AH65" s="79" t="str">
        <f>IF($W65="","JPN",VLOOKUP($W65,参照ﾃｰﾌﾞﾙ!$P$5:$R$223,3,FALSE))</f>
        <v>JPN</v>
      </c>
      <c r="AI65" s="79"/>
      <c r="AJ65" s="79" t="str">
        <f>IF($O65="","",基本データ!$C$13)</f>
        <v/>
      </c>
      <c r="AK65" s="305" t="str">
        <f>IF($O65="","",基本データ!$C$14)</f>
        <v/>
      </c>
      <c r="AL65" s="235"/>
      <c r="AM65" s="78"/>
      <c r="AN65" s="299"/>
    </row>
    <row r="66" spans="1:40" ht="14.4" x14ac:dyDescent="0.2">
      <c r="A66" s="75"/>
      <c r="B66" s="352">
        <v>263</v>
      </c>
      <c r="C66" s="76">
        <v>3</v>
      </c>
      <c r="D66" s="353"/>
      <c r="E66" s="105"/>
      <c r="F66" s="161"/>
      <c r="G66" s="105"/>
      <c r="H66" s="293" t="str">
        <f>IF(N66="","",VLOOKUP(N66,参照ﾃｰﾌﾞﾙ!$W$6:$Y$7,2,FALSE))</f>
        <v/>
      </c>
      <c r="I66" s="354"/>
      <c r="J66" s="108"/>
      <c r="K66" s="78"/>
      <c r="L66" s="78"/>
      <c r="M66" s="76"/>
      <c r="N66" s="254"/>
      <c r="O66" s="221"/>
      <c r="P66" s="372" t="str">
        <f t="shared" si="2"/>
        <v/>
      </c>
      <c r="Q66" s="268"/>
      <c r="R66" s="248"/>
      <c r="S66" s="220"/>
      <c r="T66" s="220"/>
      <c r="U66" s="220"/>
      <c r="V66" s="220"/>
      <c r="W66" s="222"/>
      <c r="X66" s="278"/>
      <c r="Y66" s="222"/>
      <c r="Z66" s="222"/>
      <c r="AA66" s="222"/>
      <c r="AB66" s="78"/>
      <c r="AC66" s="234"/>
      <c r="AD66" s="235"/>
      <c r="AE66" s="78"/>
      <c r="AF66" s="236"/>
      <c r="AG66" s="79" t="str">
        <f t="shared" si="1"/>
        <v xml:space="preserve"> </v>
      </c>
      <c r="AH66" s="79" t="str">
        <f>IF($W66="","JPN",VLOOKUP($W66,参照ﾃｰﾌﾞﾙ!$P$5:$R$223,3,FALSE))</f>
        <v>JPN</v>
      </c>
      <c r="AI66" s="79"/>
      <c r="AJ66" s="79" t="str">
        <f>IF($O66="","",基本データ!$C$13)</f>
        <v/>
      </c>
      <c r="AK66" s="305" t="str">
        <f>IF($O66="","",基本データ!$C$14)</f>
        <v/>
      </c>
      <c r="AL66" s="235"/>
      <c r="AM66" s="78"/>
      <c r="AN66" s="299"/>
    </row>
    <row r="67" spans="1:40" ht="14.4" x14ac:dyDescent="0.2">
      <c r="A67" s="75"/>
      <c r="B67" s="352">
        <v>264</v>
      </c>
      <c r="C67" s="76">
        <v>4</v>
      </c>
      <c r="D67" s="353"/>
      <c r="E67" s="105"/>
      <c r="F67" s="161"/>
      <c r="G67" s="105"/>
      <c r="H67" s="293" t="str">
        <f>IF(N67="","",VLOOKUP(N67,参照ﾃｰﾌﾞﾙ!$W$6:$Y$7,2,FALSE))</f>
        <v/>
      </c>
      <c r="I67" s="354"/>
      <c r="J67" s="108"/>
      <c r="K67" s="78"/>
      <c r="L67" s="78"/>
      <c r="M67" s="76"/>
      <c r="N67" s="254"/>
      <c r="O67" s="221"/>
      <c r="P67" s="372" t="str">
        <f t="shared" ref="P67:P75" si="3">IF(Q67="","","-")</f>
        <v/>
      </c>
      <c r="Q67" s="268"/>
      <c r="R67" s="248"/>
      <c r="S67" s="220"/>
      <c r="T67" s="220"/>
      <c r="U67" s="220"/>
      <c r="V67" s="220"/>
      <c r="W67" s="222"/>
      <c r="X67" s="278"/>
      <c r="Y67" s="222"/>
      <c r="Z67" s="222"/>
      <c r="AA67" s="222"/>
      <c r="AB67" s="78"/>
      <c r="AC67" s="234"/>
      <c r="AD67" s="235"/>
      <c r="AE67" s="78"/>
      <c r="AF67" s="236"/>
      <c r="AG67" s="79" t="str">
        <f t="shared" si="1"/>
        <v xml:space="preserve"> </v>
      </c>
      <c r="AH67" s="79" t="str">
        <f>IF($W67="","JPN",VLOOKUP($W67,参照ﾃｰﾌﾞﾙ!$P$5:$R$223,3,FALSE))</f>
        <v>JPN</v>
      </c>
      <c r="AI67" s="79"/>
      <c r="AJ67" s="79" t="str">
        <f>IF($O67="","",基本データ!$C$13)</f>
        <v/>
      </c>
      <c r="AK67" s="305" t="str">
        <f>IF($O67="","",基本データ!$C$14)</f>
        <v/>
      </c>
      <c r="AL67" s="235"/>
      <c r="AM67" s="78"/>
      <c r="AN67" s="299"/>
    </row>
    <row r="68" spans="1:40" ht="14.4" x14ac:dyDescent="0.2">
      <c r="A68" s="75"/>
      <c r="B68" s="352">
        <v>265</v>
      </c>
      <c r="C68" s="76">
        <v>5</v>
      </c>
      <c r="D68" s="353"/>
      <c r="E68" s="105"/>
      <c r="F68" s="161"/>
      <c r="G68" s="105"/>
      <c r="H68" s="293" t="str">
        <f>IF(N68="","",VLOOKUP(N68,参照ﾃｰﾌﾞﾙ!$W$6:$Y$7,2,FALSE))</f>
        <v/>
      </c>
      <c r="I68" s="354"/>
      <c r="J68" s="108"/>
      <c r="K68" s="78"/>
      <c r="L68" s="78"/>
      <c r="M68" s="76"/>
      <c r="N68" s="254"/>
      <c r="O68" s="221"/>
      <c r="P68" s="372" t="str">
        <f t="shared" si="3"/>
        <v/>
      </c>
      <c r="Q68" s="268"/>
      <c r="R68" s="248"/>
      <c r="S68" s="220"/>
      <c r="T68" s="220"/>
      <c r="U68" s="220"/>
      <c r="V68" s="220"/>
      <c r="W68" s="222"/>
      <c r="X68" s="278"/>
      <c r="Y68" s="222"/>
      <c r="Z68" s="222"/>
      <c r="AA68" s="222"/>
      <c r="AB68" s="78"/>
      <c r="AC68" s="234"/>
      <c r="AD68" s="235"/>
      <c r="AE68" s="78"/>
      <c r="AF68" s="236"/>
      <c r="AG68" s="79" t="str">
        <f t="shared" si="1"/>
        <v xml:space="preserve"> </v>
      </c>
      <c r="AH68" s="79" t="str">
        <f>IF($W68="","JPN",VLOOKUP($W68,参照ﾃｰﾌﾞﾙ!$P$5:$R$223,3,FALSE))</f>
        <v>JPN</v>
      </c>
      <c r="AI68" s="79"/>
      <c r="AJ68" s="79" t="str">
        <f>IF($O68="","",基本データ!$C$13)</f>
        <v/>
      </c>
      <c r="AK68" s="305" t="str">
        <f>IF($O68="","",基本データ!$C$14)</f>
        <v/>
      </c>
      <c r="AL68" s="235"/>
      <c r="AM68" s="78"/>
      <c r="AN68" s="299"/>
    </row>
    <row r="69" spans="1:40" ht="14.4" x14ac:dyDescent="0.2">
      <c r="A69" s="80"/>
      <c r="B69" s="74">
        <v>266</v>
      </c>
      <c r="C69" s="74">
        <v>6</v>
      </c>
      <c r="D69" s="355"/>
      <c r="E69" s="104"/>
      <c r="F69" s="160"/>
      <c r="G69" s="104"/>
      <c r="H69" s="293" t="str">
        <f>IF(N69="","",VLOOKUP(N69,参照ﾃｰﾌﾞﾙ!$W$6:$Y$7,2,FALSE))</f>
        <v/>
      </c>
      <c r="I69" s="356"/>
      <c r="J69" s="109"/>
      <c r="K69" s="83"/>
      <c r="L69" s="83"/>
      <c r="M69" s="74"/>
      <c r="N69" s="255"/>
      <c r="O69" s="223"/>
      <c r="P69" s="373" t="str">
        <f t="shared" si="3"/>
        <v/>
      </c>
      <c r="Q69" s="269"/>
      <c r="R69" s="249"/>
      <c r="S69" s="224"/>
      <c r="T69" s="224"/>
      <c r="U69" s="224"/>
      <c r="V69" s="224"/>
      <c r="W69" s="224"/>
      <c r="X69" s="279"/>
      <c r="Y69" s="224"/>
      <c r="Z69" s="224"/>
      <c r="AA69" s="224"/>
      <c r="AB69" s="83"/>
      <c r="AC69" s="237"/>
      <c r="AD69" s="238"/>
      <c r="AE69" s="83"/>
      <c r="AF69" s="239"/>
      <c r="AG69" s="82" t="str">
        <f t="shared" ref="AG69:AG75" si="4">$U69&amp;" "&amp;$V69</f>
        <v xml:space="preserve"> </v>
      </c>
      <c r="AH69" s="82" t="str">
        <f>IF($W69="","JPN",VLOOKUP($W69,参照ﾃｰﾌﾞﾙ!$P$5:$R$223,3,FALSE))</f>
        <v>JPN</v>
      </c>
      <c r="AI69" s="82"/>
      <c r="AJ69" s="82" t="str">
        <f>IF($O69="","",基本データ!$C$13)</f>
        <v/>
      </c>
      <c r="AK69" s="306" t="str">
        <f>IF($O69="","",基本データ!$C$14)</f>
        <v/>
      </c>
      <c r="AL69" s="238"/>
      <c r="AM69" s="83"/>
      <c r="AN69" s="300"/>
    </row>
    <row r="70" spans="1:40" ht="14.4" x14ac:dyDescent="0.2">
      <c r="A70" s="84">
        <v>12</v>
      </c>
      <c r="B70" s="352">
        <v>267</v>
      </c>
      <c r="C70" s="361">
        <v>1</v>
      </c>
      <c r="D70" s="39" t="str">
        <f>IF($J70="","",VLOOKUP($J70,参照ﾃｰﾌﾞﾙ!$A$5:$F$595,3,FALSE))</f>
        <v/>
      </c>
      <c r="E70" s="51" t="str">
        <f>IF($J70="","",VLOOKUP(J70,参照ﾃｰﾌﾞﾙ!$A$5:$F$595,4,FALSE))</f>
        <v/>
      </c>
      <c r="F70" s="162" t="str">
        <f>IF(K70="","",VLOOKUP(K70,参照ﾃｰﾌﾞﾙ!$H$5:$I$64,2))</f>
        <v/>
      </c>
      <c r="G70" s="106" t="str">
        <f>IF(L70="","",VLOOKUP(L70,参照ﾃｰﾌﾞﾙ!$W$5:$Y$9,2,FALSE))</f>
        <v/>
      </c>
      <c r="H70" s="298" t="str">
        <f>IF(N70="","",VLOOKUP(N70,参照ﾃｰﾌﾞﾙ!$W$6:$Y$7,2,FALSE))</f>
        <v/>
      </c>
      <c r="I70" s="357"/>
      <c r="J70" s="188"/>
      <c r="K70" s="194"/>
      <c r="L70" s="218"/>
      <c r="M70" s="217"/>
      <c r="N70" s="256"/>
      <c r="O70" s="225"/>
      <c r="P70" s="374" t="str">
        <f t="shared" si="3"/>
        <v/>
      </c>
      <c r="Q70" s="270"/>
      <c r="R70" s="250"/>
      <c r="S70" s="220"/>
      <c r="T70" s="220"/>
      <c r="U70" s="220"/>
      <c r="V70" s="220"/>
      <c r="W70" s="226"/>
      <c r="X70" s="280"/>
      <c r="Y70" s="226"/>
      <c r="Z70" s="226"/>
      <c r="AA70" s="226"/>
      <c r="AB70" s="218"/>
      <c r="AC70" s="231"/>
      <c r="AD70" s="232"/>
      <c r="AE70" s="218"/>
      <c r="AF70" s="233"/>
      <c r="AG70" s="86" t="str">
        <f t="shared" si="4"/>
        <v xml:space="preserve"> </v>
      </c>
      <c r="AH70" s="86" t="str">
        <f>IF($W70="","JPN",VLOOKUP($W70,参照ﾃｰﾌﾞﾙ!$P$5:$R$223,3,FALSE))</f>
        <v>JPN</v>
      </c>
      <c r="AI70" s="86"/>
      <c r="AJ70" s="86" t="str">
        <f>IF($O70="","",基本データ!$C$13)</f>
        <v/>
      </c>
      <c r="AK70" s="307" t="str">
        <f>IF($O70="","",基本データ!$C$14)</f>
        <v/>
      </c>
      <c r="AL70" s="358"/>
      <c r="AM70" s="359"/>
      <c r="AN70" s="360"/>
    </row>
    <row r="71" spans="1:40" ht="14.4" x14ac:dyDescent="0.2">
      <c r="A71" s="75"/>
      <c r="B71" s="352">
        <v>268</v>
      </c>
      <c r="C71" s="76">
        <v>2</v>
      </c>
      <c r="D71" s="353"/>
      <c r="E71" s="105"/>
      <c r="F71" s="161"/>
      <c r="G71" s="105"/>
      <c r="H71" s="295" t="str">
        <f>IF(N71="","",VLOOKUP(N71,参照ﾃｰﾌﾞﾙ!$W$6:$Y$7,2,FALSE))</f>
        <v/>
      </c>
      <c r="I71" s="354"/>
      <c r="J71" s="108"/>
      <c r="K71" s="78"/>
      <c r="L71" s="78"/>
      <c r="M71" s="76"/>
      <c r="N71" s="254"/>
      <c r="O71" s="221"/>
      <c r="P71" s="372" t="str">
        <f t="shared" si="3"/>
        <v/>
      </c>
      <c r="Q71" s="268"/>
      <c r="R71" s="248"/>
      <c r="S71" s="220"/>
      <c r="T71" s="220"/>
      <c r="U71" s="220"/>
      <c r="V71" s="220"/>
      <c r="W71" s="222"/>
      <c r="X71" s="278"/>
      <c r="Y71" s="222"/>
      <c r="Z71" s="222"/>
      <c r="AA71" s="222"/>
      <c r="AB71" s="78"/>
      <c r="AC71" s="234"/>
      <c r="AD71" s="235"/>
      <c r="AE71" s="78"/>
      <c r="AF71" s="236"/>
      <c r="AG71" s="79" t="str">
        <f t="shared" si="4"/>
        <v xml:space="preserve"> </v>
      </c>
      <c r="AH71" s="79" t="str">
        <f>IF($W71="","JPN",VLOOKUP($W71,参照ﾃｰﾌﾞﾙ!$P$5:$R$223,3,FALSE))</f>
        <v>JPN</v>
      </c>
      <c r="AI71" s="79"/>
      <c r="AJ71" s="79" t="str">
        <f>IF($O71="","",基本データ!$C$13)</f>
        <v/>
      </c>
      <c r="AK71" s="305" t="str">
        <f>IF($O71="","",基本データ!$C$14)</f>
        <v/>
      </c>
      <c r="AL71" s="235"/>
      <c r="AM71" s="78"/>
      <c r="AN71" s="299"/>
    </row>
    <row r="72" spans="1:40" ht="14.4" x14ac:dyDescent="0.2">
      <c r="A72" s="75"/>
      <c r="B72" s="352">
        <v>269</v>
      </c>
      <c r="C72" s="76">
        <v>3</v>
      </c>
      <c r="D72" s="353"/>
      <c r="E72" s="105"/>
      <c r="F72" s="161"/>
      <c r="G72" s="105"/>
      <c r="H72" s="293" t="str">
        <f>IF(N72="","",VLOOKUP(N72,参照ﾃｰﾌﾞﾙ!$W$6:$Y$7,2,FALSE))</f>
        <v/>
      </c>
      <c r="I72" s="354"/>
      <c r="J72" s="108"/>
      <c r="K72" s="78"/>
      <c r="L72" s="78"/>
      <c r="M72" s="76"/>
      <c r="N72" s="254"/>
      <c r="O72" s="221"/>
      <c r="P72" s="372" t="str">
        <f t="shared" si="3"/>
        <v/>
      </c>
      <c r="Q72" s="268"/>
      <c r="R72" s="248"/>
      <c r="S72" s="220"/>
      <c r="T72" s="220"/>
      <c r="U72" s="220"/>
      <c r="V72" s="220"/>
      <c r="W72" s="222"/>
      <c r="X72" s="278"/>
      <c r="Y72" s="222"/>
      <c r="Z72" s="222"/>
      <c r="AA72" s="222"/>
      <c r="AB72" s="78"/>
      <c r="AC72" s="234"/>
      <c r="AD72" s="235"/>
      <c r="AE72" s="78"/>
      <c r="AF72" s="236"/>
      <c r="AG72" s="79" t="str">
        <f t="shared" si="4"/>
        <v xml:space="preserve"> </v>
      </c>
      <c r="AH72" s="79" t="str">
        <f>IF($W72="","JPN",VLOOKUP($W72,参照ﾃｰﾌﾞﾙ!$P$5:$R$223,3,FALSE))</f>
        <v>JPN</v>
      </c>
      <c r="AI72" s="79"/>
      <c r="AJ72" s="79" t="str">
        <f>IF($O72="","",基本データ!$C$13)</f>
        <v/>
      </c>
      <c r="AK72" s="305" t="str">
        <f>IF($O72="","",基本データ!$C$14)</f>
        <v/>
      </c>
      <c r="AL72" s="235"/>
      <c r="AM72" s="78"/>
      <c r="AN72" s="299"/>
    </row>
    <row r="73" spans="1:40" ht="14.4" x14ac:dyDescent="0.2">
      <c r="A73" s="75"/>
      <c r="B73" s="352">
        <v>270</v>
      </c>
      <c r="C73" s="76">
        <v>4</v>
      </c>
      <c r="D73" s="353"/>
      <c r="E73" s="105"/>
      <c r="F73" s="161"/>
      <c r="G73" s="105"/>
      <c r="H73" s="293" t="str">
        <f>IF(N73="","",VLOOKUP(N73,参照ﾃｰﾌﾞﾙ!$W$6:$Y$7,2,FALSE))</f>
        <v/>
      </c>
      <c r="I73" s="354"/>
      <c r="J73" s="108"/>
      <c r="K73" s="78"/>
      <c r="L73" s="78"/>
      <c r="M73" s="76"/>
      <c r="N73" s="254"/>
      <c r="O73" s="221"/>
      <c r="P73" s="372" t="str">
        <f t="shared" si="3"/>
        <v/>
      </c>
      <c r="Q73" s="268"/>
      <c r="R73" s="248"/>
      <c r="S73" s="220"/>
      <c r="T73" s="220"/>
      <c r="U73" s="220"/>
      <c r="V73" s="220"/>
      <c r="W73" s="222"/>
      <c r="X73" s="278"/>
      <c r="Y73" s="222"/>
      <c r="Z73" s="222"/>
      <c r="AA73" s="222"/>
      <c r="AB73" s="78"/>
      <c r="AC73" s="234"/>
      <c r="AD73" s="235"/>
      <c r="AE73" s="78"/>
      <c r="AF73" s="236"/>
      <c r="AG73" s="79" t="str">
        <f t="shared" si="4"/>
        <v xml:space="preserve"> </v>
      </c>
      <c r="AH73" s="79" t="str">
        <f>IF($W73="","JPN",VLOOKUP($W73,参照ﾃｰﾌﾞﾙ!$P$5:$R$223,3,FALSE))</f>
        <v>JPN</v>
      </c>
      <c r="AI73" s="79"/>
      <c r="AJ73" s="79" t="str">
        <f>IF($O73="","",基本データ!$C$13)</f>
        <v/>
      </c>
      <c r="AK73" s="305" t="str">
        <f>IF($O73="","",基本データ!$C$14)</f>
        <v/>
      </c>
      <c r="AL73" s="235"/>
      <c r="AM73" s="78"/>
      <c r="AN73" s="299"/>
    </row>
    <row r="74" spans="1:40" ht="14.4" x14ac:dyDescent="0.2">
      <c r="A74" s="75"/>
      <c r="B74" s="352">
        <v>271</v>
      </c>
      <c r="C74" s="76">
        <v>5</v>
      </c>
      <c r="D74" s="353"/>
      <c r="E74" s="105"/>
      <c r="F74" s="161"/>
      <c r="G74" s="105"/>
      <c r="H74" s="293" t="str">
        <f>IF(N74="","",VLOOKUP(N74,参照ﾃｰﾌﾞﾙ!$W$6:$Y$7,2,FALSE))</f>
        <v/>
      </c>
      <c r="I74" s="354"/>
      <c r="J74" s="108"/>
      <c r="K74" s="78"/>
      <c r="L74" s="78"/>
      <c r="M74" s="76"/>
      <c r="N74" s="254"/>
      <c r="O74" s="221"/>
      <c r="P74" s="372" t="str">
        <f t="shared" si="3"/>
        <v/>
      </c>
      <c r="Q74" s="268"/>
      <c r="R74" s="248"/>
      <c r="S74" s="220"/>
      <c r="T74" s="220"/>
      <c r="U74" s="220"/>
      <c r="V74" s="220"/>
      <c r="W74" s="222"/>
      <c r="X74" s="278"/>
      <c r="Y74" s="222"/>
      <c r="Z74" s="222"/>
      <c r="AA74" s="222"/>
      <c r="AB74" s="78"/>
      <c r="AC74" s="234"/>
      <c r="AD74" s="235"/>
      <c r="AE74" s="78"/>
      <c r="AF74" s="236"/>
      <c r="AG74" s="79" t="str">
        <f t="shared" si="4"/>
        <v xml:space="preserve"> </v>
      </c>
      <c r="AH74" s="79" t="str">
        <f>IF($W74="","JPN",VLOOKUP($W74,参照ﾃｰﾌﾞﾙ!$P$5:$R$223,3,FALSE))</f>
        <v>JPN</v>
      </c>
      <c r="AI74" s="79"/>
      <c r="AJ74" s="79" t="str">
        <f>IF($O74="","",基本データ!$C$13)</f>
        <v/>
      </c>
      <c r="AK74" s="305" t="str">
        <f>IF($O74="","",基本データ!$C$14)</f>
        <v/>
      </c>
      <c r="AL74" s="235"/>
      <c r="AM74" s="78"/>
      <c r="AN74" s="299"/>
    </row>
    <row r="75" spans="1:40" ht="15" thickBot="1" x14ac:dyDescent="0.25">
      <c r="A75" s="362"/>
      <c r="B75" s="363">
        <v>272</v>
      </c>
      <c r="C75" s="363">
        <v>6</v>
      </c>
      <c r="D75" s="364"/>
      <c r="E75" s="365"/>
      <c r="F75" s="366"/>
      <c r="G75" s="365"/>
      <c r="H75" s="294" t="str">
        <f>IF(N75="","",VLOOKUP(N75,参照ﾃｰﾌﾞﾙ!$W$6:$Y$7,2,FALSE))</f>
        <v/>
      </c>
      <c r="I75" s="367"/>
      <c r="J75" s="368"/>
      <c r="K75" s="240"/>
      <c r="L75" s="240"/>
      <c r="M75" s="363"/>
      <c r="N75" s="257"/>
      <c r="O75" s="227"/>
      <c r="P75" s="375" t="str">
        <f t="shared" si="3"/>
        <v/>
      </c>
      <c r="Q75" s="271"/>
      <c r="R75" s="251"/>
      <c r="S75" s="228"/>
      <c r="T75" s="228"/>
      <c r="U75" s="228"/>
      <c r="V75" s="228"/>
      <c r="W75" s="228"/>
      <c r="X75" s="281"/>
      <c r="Y75" s="228"/>
      <c r="Z75" s="228"/>
      <c r="AA75" s="228"/>
      <c r="AB75" s="240"/>
      <c r="AC75" s="241"/>
      <c r="AD75" s="242"/>
      <c r="AE75" s="240"/>
      <c r="AF75" s="243"/>
      <c r="AG75" s="259" t="str">
        <f t="shared" si="4"/>
        <v xml:space="preserve"> </v>
      </c>
      <c r="AH75" s="259" t="str">
        <f>IF($W75="","JPN",VLOOKUP($W75,参照ﾃｰﾌﾞﾙ!$P$5:$R$223,3,FALSE))</f>
        <v>JPN</v>
      </c>
      <c r="AI75" s="259"/>
      <c r="AJ75" s="259" t="str">
        <f>IF($O75="","",基本データ!$C$13)</f>
        <v/>
      </c>
      <c r="AK75" s="369" t="str">
        <f>IF($O75="","",基本データ!$C$14)</f>
        <v/>
      </c>
      <c r="AL75" s="242"/>
      <c r="AM75" s="240"/>
      <c r="AN75" s="301"/>
    </row>
  </sheetData>
  <sheetProtection algorithmName="SHA-512" hashValue="4VpgezaqQ2mp10maErH4o16Duq5q49aEuo5+0WLiRVK1cMiXK95xJTPgRBTZpuMLwGFcdmUzL+P2L4gBzNicIQ==" saltValue="OXbDc4GJ+KQ77txXzUDT2w==" spinCount="100000" sheet="1"/>
  <phoneticPr fontId="2"/>
  <conditionalFormatting sqref="S4:V9">
    <cfRule type="expression" dxfId="11" priority="1" stopIfTrue="1">
      <formula>$L$4=2</formula>
    </cfRule>
  </conditionalFormatting>
  <conditionalFormatting sqref="S10:V15">
    <cfRule type="expression" dxfId="10" priority="2" stopIfTrue="1">
      <formula>$L$10=2</formula>
    </cfRule>
  </conditionalFormatting>
  <conditionalFormatting sqref="S16:V21">
    <cfRule type="expression" dxfId="9" priority="3" stopIfTrue="1">
      <formula>$L$16=2</formula>
    </cfRule>
  </conditionalFormatting>
  <conditionalFormatting sqref="S22:V27">
    <cfRule type="expression" dxfId="8" priority="4" stopIfTrue="1">
      <formula>$L$22=2</formula>
    </cfRule>
  </conditionalFormatting>
  <conditionalFormatting sqref="S28:V33">
    <cfRule type="expression" dxfId="7" priority="5" stopIfTrue="1">
      <formula>$L$28=2</formula>
    </cfRule>
  </conditionalFormatting>
  <conditionalFormatting sqref="S34:V39">
    <cfRule type="expression" dxfId="6" priority="6" stopIfTrue="1">
      <formula>$L$34=2</formula>
    </cfRule>
  </conditionalFormatting>
  <conditionalFormatting sqref="S40:V45">
    <cfRule type="expression" dxfId="5" priority="7" stopIfTrue="1">
      <formula>$L$40=2</formula>
    </cfRule>
  </conditionalFormatting>
  <conditionalFormatting sqref="S46:V51">
    <cfRule type="expression" dxfId="4" priority="8" stopIfTrue="1">
      <formula>$L$46=2</formula>
    </cfRule>
  </conditionalFormatting>
  <conditionalFormatting sqref="S52:V57">
    <cfRule type="expression" dxfId="3" priority="9" stopIfTrue="1">
      <formula>$L$52=2</formula>
    </cfRule>
  </conditionalFormatting>
  <conditionalFormatting sqref="S58:V63">
    <cfRule type="expression" dxfId="2" priority="10" stopIfTrue="1">
      <formula>$L$58=2</formula>
    </cfRule>
  </conditionalFormatting>
  <conditionalFormatting sqref="S64:V69">
    <cfRule type="expression" dxfId="1" priority="11" stopIfTrue="1">
      <formula>$L$64=2</formula>
    </cfRule>
  </conditionalFormatting>
  <conditionalFormatting sqref="S70:V75">
    <cfRule type="expression" dxfId="0" priority="12" stopIfTrue="1">
      <formula>$L$70=2</formula>
    </cfRule>
  </conditionalFormatting>
  <pageMargins left="0.75" right="0.78" top="0.38" bottom="0.33" header="0.2" footer="0.21"/>
  <pageSetup paperSize="9" scale="54" orientation="landscape" verticalDpi="4294967293" r:id="rId1"/>
  <headerFooter alignWithMargins="0">
    <oddHeader>&amp;R&amp;16【&amp;A】シート</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160"/>
  <sheetViews>
    <sheetView zoomScaleNormal="100" workbookViewId="0">
      <selection activeCell="P1" sqref="P1"/>
    </sheetView>
  </sheetViews>
  <sheetFormatPr defaultColWidth="9" defaultRowHeight="13.2" x14ac:dyDescent="0.2"/>
  <cols>
    <col min="1" max="1" width="3.109375" style="111" customWidth="1"/>
    <col min="2" max="2" width="5.33203125" style="1" customWidth="1"/>
    <col min="3" max="5" width="7.88671875" style="1" customWidth="1"/>
    <col min="6" max="6" width="4.21875" style="1" customWidth="1"/>
    <col min="7" max="8" width="2.88671875" style="1" customWidth="1"/>
    <col min="9" max="9" width="2.33203125" style="29" customWidth="1"/>
    <col min="10" max="10" width="8.109375" style="1" customWidth="1"/>
    <col min="11" max="11" width="10" style="1" customWidth="1"/>
    <col min="12" max="12" width="7.21875" style="1" customWidth="1"/>
    <col min="13" max="13" width="10.77734375" style="1" customWidth="1"/>
    <col min="14" max="14" width="6.88671875" style="1" customWidth="1"/>
    <col min="15" max="15" width="5.88671875" style="1" customWidth="1"/>
    <col min="16" max="16" width="6.33203125" style="1" customWidth="1"/>
    <col min="17" max="16384" width="9" style="1"/>
  </cols>
  <sheetData>
    <row r="1" spans="1:17" x14ac:dyDescent="0.2">
      <c r="A1" s="1" t="s">
        <v>36</v>
      </c>
      <c r="K1" s="1" t="s">
        <v>629</v>
      </c>
    </row>
    <row r="2" spans="1:17" ht="9" customHeight="1" x14ac:dyDescent="0.2">
      <c r="A2" s="8" t="s">
        <v>37</v>
      </c>
      <c r="O2" s="8" t="s">
        <v>38</v>
      </c>
    </row>
    <row r="3" spans="1:17" ht="24.75" customHeight="1" thickBot="1" x14ac:dyDescent="0.25">
      <c r="A3" s="16"/>
      <c r="B3" s="42" t="str">
        <f>IF(基本データ!$C$9="","",基本データ!$C$9)</f>
        <v>府小学丹後予</v>
      </c>
      <c r="C3" s="16"/>
      <c r="D3" s="16"/>
      <c r="E3" s="16"/>
      <c r="F3" s="16"/>
      <c r="G3" s="16"/>
      <c r="H3" s="16"/>
      <c r="I3" s="184"/>
      <c r="J3" s="17"/>
      <c r="K3" s="16"/>
      <c r="L3" s="16"/>
      <c r="M3" s="16" t="s">
        <v>618</v>
      </c>
      <c r="N3" s="16"/>
      <c r="O3" s="424" t="str">
        <f>IF(基本データ!$J$5="","",基本データ!$J$5)</f>
        <v/>
      </c>
      <c r="P3" s="424"/>
    </row>
    <row r="4" spans="1:17" ht="6" customHeight="1" x14ac:dyDescent="0.2"/>
    <row r="5" spans="1:17" ht="13.5" customHeight="1" x14ac:dyDescent="0.2">
      <c r="B5" s="5" t="s">
        <v>39</v>
      </c>
      <c r="C5" s="5"/>
      <c r="D5" s="5"/>
      <c r="E5" s="5"/>
      <c r="F5" s="5"/>
      <c r="K5" s="10" t="s">
        <v>53</v>
      </c>
      <c r="L5" s="441" t="str">
        <f>IF(基本データ!$C12="","",基本データ!$C12)</f>
        <v/>
      </c>
      <c r="M5" s="441"/>
      <c r="N5" s="441"/>
      <c r="O5" s="441"/>
      <c r="P5" s="441"/>
    </row>
    <row r="6" spans="1:17" ht="13.5" customHeight="1" x14ac:dyDescent="0.2">
      <c r="B6" s="4" t="s">
        <v>41</v>
      </c>
      <c r="K6" s="11"/>
      <c r="L6" s="7"/>
      <c r="M6" s="7"/>
      <c r="N6" s="7"/>
      <c r="O6" s="7"/>
      <c r="P6" s="7"/>
    </row>
    <row r="7" spans="1:17" ht="13.5" customHeight="1" x14ac:dyDescent="0.2">
      <c r="B7" s="4" t="s">
        <v>42</v>
      </c>
      <c r="K7" s="10" t="s">
        <v>49</v>
      </c>
      <c r="L7" s="441" t="str">
        <f>IF(基本データ!$C11="","",基本データ!$C11)</f>
        <v/>
      </c>
      <c r="M7" s="441"/>
      <c r="N7" s="441"/>
      <c r="O7" s="441"/>
      <c r="P7" s="441"/>
    </row>
    <row r="8" spans="1:17" ht="13.5" customHeight="1" x14ac:dyDescent="0.2">
      <c r="B8" s="4" t="s">
        <v>43</v>
      </c>
      <c r="K8" s="4"/>
    </row>
    <row r="9" spans="1:17" ht="17.25" customHeight="1" x14ac:dyDescent="0.2">
      <c r="B9" s="4" t="s">
        <v>775</v>
      </c>
      <c r="K9" s="12" t="s">
        <v>851</v>
      </c>
      <c r="L9" s="5"/>
      <c r="M9" s="442" t="str">
        <f>IF(基本データ!$C15="","",基本データ!$C15)</f>
        <v/>
      </c>
      <c r="N9" s="442"/>
      <c r="O9" s="442"/>
      <c r="P9" s="41" t="s">
        <v>100</v>
      </c>
    </row>
    <row r="10" spans="1:17" ht="17.25" customHeight="1" x14ac:dyDescent="0.2">
      <c r="B10" s="4" t="s">
        <v>44</v>
      </c>
      <c r="K10" s="38" t="s">
        <v>50</v>
      </c>
      <c r="L10" s="6"/>
      <c r="M10" s="443" t="str">
        <f>IF(基本データ!$C18="","",基本データ!$C18)</f>
        <v/>
      </c>
      <c r="N10" s="443"/>
      <c r="O10" s="443"/>
      <c r="P10" s="41" t="s">
        <v>100</v>
      </c>
    </row>
    <row r="11" spans="1:17" ht="13.5" customHeight="1" x14ac:dyDescent="0.2">
      <c r="B11" s="4" t="s">
        <v>45</v>
      </c>
      <c r="K11" s="8" t="s">
        <v>51</v>
      </c>
      <c r="M11" s="1" t="str">
        <f>IF(基本データ!$C19="","",基本データ!$C19)</f>
        <v/>
      </c>
      <c r="P11" s="9" t="s">
        <v>52</v>
      </c>
    </row>
    <row r="12" spans="1:17" ht="13.5" customHeight="1" x14ac:dyDescent="0.2">
      <c r="B12" s="4" t="s">
        <v>46</v>
      </c>
      <c r="K12" s="439" t="str">
        <f>IF(基本データ!$C20="","",基本データ!$C20)</f>
        <v/>
      </c>
      <c r="L12" s="439"/>
      <c r="M12" s="439"/>
      <c r="N12" s="439"/>
      <c r="O12" s="439"/>
      <c r="P12" s="439"/>
    </row>
    <row r="13" spans="1:17" ht="13.5" customHeight="1" x14ac:dyDescent="0.2">
      <c r="B13" s="4" t="s">
        <v>774</v>
      </c>
      <c r="K13" s="440"/>
      <c r="L13" s="440"/>
      <c r="M13" s="440"/>
      <c r="N13" s="440"/>
      <c r="O13" s="440"/>
      <c r="P13" s="440"/>
    </row>
    <row r="14" spans="1:17" ht="13.5" customHeight="1" x14ac:dyDescent="0.2">
      <c r="B14" s="4" t="s">
        <v>368</v>
      </c>
      <c r="H14" s="4"/>
      <c r="I14" s="25"/>
      <c r="J14" s="100" t="s">
        <v>590</v>
      </c>
      <c r="K14" s="5" t="str">
        <f>IF(基本データ!$C16="","",基本データ!$C16)</f>
        <v/>
      </c>
      <c r="L14" s="5"/>
      <c r="M14" s="101" t="s">
        <v>591</v>
      </c>
      <c r="N14" s="40" t="str">
        <f>IF(基本データ!$C21="","",基本データ!$C21)</f>
        <v/>
      </c>
      <c r="O14" s="40"/>
      <c r="P14" s="5"/>
    </row>
    <row r="15" spans="1:17" ht="6.75" customHeight="1" x14ac:dyDescent="0.2"/>
    <row r="16" spans="1:17" ht="29.25" customHeight="1" x14ac:dyDescent="0.2">
      <c r="B16" s="13" t="s">
        <v>47</v>
      </c>
      <c r="C16" s="13" t="s">
        <v>48</v>
      </c>
      <c r="D16" s="425" t="s">
        <v>98</v>
      </c>
      <c r="E16" s="426"/>
      <c r="F16" s="14" t="s">
        <v>592</v>
      </c>
      <c r="G16" s="88" t="s">
        <v>1614</v>
      </c>
      <c r="H16" s="15" t="s">
        <v>589</v>
      </c>
      <c r="I16" s="179" t="s">
        <v>565</v>
      </c>
      <c r="J16" s="13" t="s">
        <v>1612</v>
      </c>
      <c r="K16" s="43" t="s">
        <v>1613</v>
      </c>
      <c r="L16" s="425" t="s">
        <v>97</v>
      </c>
      <c r="M16" s="427"/>
      <c r="N16" s="427"/>
      <c r="O16" s="43" t="s">
        <v>569</v>
      </c>
      <c r="P16" s="13" t="s">
        <v>1625</v>
      </c>
      <c r="Q16" s="2"/>
    </row>
    <row r="17" spans="1:17" ht="24" customHeight="1" x14ac:dyDescent="0.2">
      <c r="A17" s="111">
        <v>1</v>
      </c>
      <c r="B17" s="139"/>
      <c r="C17" s="139" t="str">
        <f>IF(個人エントリー!$L6="","",個人エントリー!$L6&amp;個人エントリー!$M6&amp;個人エントリー!$N6)</f>
        <v/>
      </c>
      <c r="D17" s="420" t="str">
        <f>IF(個人エントリー!$P6="","",個人エントリー!$P6)</f>
        <v/>
      </c>
      <c r="E17" s="421"/>
      <c r="F17" s="147" t="str">
        <f>IF(個人エントリー!$X6="","",個人エントリー!$X6)</f>
        <v/>
      </c>
      <c r="G17" s="164" t="str">
        <f>IF(個人エントリー!$V6="","",個人エントリー!$V6)</f>
        <v/>
      </c>
      <c r="H17" s="165" t="str">
        <f>IF(個人エントリー!$W6="","",個人エントリー!$W6)</f>
        <v/>
      </c>
      <c r="I17" s="180" t="str">
        <f>IF(個人エントリー!$K6="","",個人エントリー!$G6)</f>
        <v/>
      </c>
      <c r="J17" s="92" t="str">
        <f>IF(個人エントリー!$I6="","",個人エントリー!$F6)</f>
        <v/>
      </c>
      <c r="K17" s="93" t="str">
        <f>IF(個人エントリー!$I6="","",個人エントリー!$E6)</f>
        <v/>
      </c>
      <c r="L17" s="102" t="str">
        <f>IF(個人エントリー!$Y6="","",個人エントリー!$Y6)</f>
        <v/>
      </c>
      <c r="M17" s="147" t="str">
        <f>IF(個人エントリー!$Z6="","",個人エントリー!$Z6)</f>
        <v/>
      </c>
      <c r="N17" s="143" t="str">
        <f>IF(個人エントリー!$AA6="","",個人エントリー!$AA6)</f>
        <v/>
      </c>
      <c r="O17" s="166" t="str">
        <f>IF(個人エントリー!$AB6="","",個人エントリー!$AB6)</f>
        <v/>
      </c>
      <c r="P17" s="167" t="str">
        <f>IF(個人エントリー!$AC6="","",個人エントリー!$AC6)</f>
        <v/>
      </c>
      <c r="Q17" s="2"/>
    </row>
    <row r="18" spans="1:17" ht="24" customHeight="1" x14ac:dyDescent="0.2">
      <c r="A18" s="111">
        <v>2</v>
      </c>
      <c r="B18" s="140"/>
      <c r="C18" s="140" t="str">
        <f>IF(個人エントリー!$L7="","",個人エントリー!$L7&amp;個人エントリー!$M7&amp;個人エントリー!$N7)</f>
        <v/>
      </c>
      <c r="D18" s="422" t="str">
        <f>IF(個人エントリー!$P7="","",個人エントリー!$P7)</f>
        <v/>
      </c>
      <c r="E18" s="423"/>
      <c r="F18" s="148" t="str">
        <f>IF(個人エントリー!$X7="","",個人エントリー!$X7)</f>
        <v/>
      </c>
      <c r="G18" s="168" t="str">
        <f>IF(個人エントリー!$V7="","",個人エントリー!$V7)</f>
        <v/>
      </c>
      <c r="H18" s="169" t="str">
        <f>IF(個人エントリー!$W7="","",個人エントリー!$W7)</f>
        <v/>
      </c>
      <c r="I18" s="181" t="str">
        <f>IF(個人エントリー!$K7="","",個人エントリー!$G7)</f>
        <v/>
      </c>
      <c r="J18" s="94" t="str">
        <f>IF(個人エントリー!$I7="","",個人エントリー!$F7)</f>
        <v/>
      </c>
      <c r="K18" s="95" t="str">
        <f>IF(個人エントリー!$I7="","",個人エントリー!$E7)</f>
        <v/>
      </c>
      <c r="L18" s="89" t="str">
        <f>IF(個人エントリー!$Y7="","",個人エントリー!$Y7)</f>
        <v/>
      </c>
      <c r="M18" s="148" t="str">
        <f>IF(個人エントリー!$Z7="","",個人エントリー!$Z7)</f>
        <v/>
      </c>
      <c r="N18" s="144" t="str">
        <f>IF(個人エントリー!$AA7="","",個人エントリー!$AA7)</f>
        <v/>
      </c>
      <c r="O18" s="151" t="str">
        <f>IF(個人エントリー!$AB7="","",個人エントリー!$AB7)</f>
        <v/>
      </c>
      <c r="P18" s="140" t="str">
        <f>IF(個人エントリー!$AC7="","",個人エントリー!$AC7)</f>
        <v/>
      </c>
      <c r="Q18" s="2"/>
    </row>
    <row r="19" spans="1:17" ht="24" customHeight="1" x14ac:dyDescent="0.2">
      <c r="A19" s="111">
        <v>3</v>
      </c>
      <c r="B19" s="140"/>
      <c r="C19" s="140" t="str">
        <f>IF(個人エントリー!$L8="","",個人エントリー!$L8&amp;個人エントリー!$M8&amp;個人エントリー!$N8)</f>
        <v/>
      </c>
      <c r="D19" s="422" t="str">
        <f>IF(個人エントリー!$P8="","",個人エントリー!$P8)</f>
        <v/>
      </c>
      <c r="E19" s="423"/>
      <c r="F19" s="148" t="str">
        <f>IF(個人エントリー!$X8="","",個人エントリー!$X8)</f>
        <v/>
      </c>
      <c r="G19" s="168" t="str">
        <f>IF(個人エントリー!$V8="","",個人エントリー!$V8)</f>
        <v/>
      </c>
      <c r="H19" s="169" t="str">
        <f>IF(個人エントリー!$W8="","",個人エントリー!$W8)</f>
        <v/>
      </c>
      <c r="I19" s="181" t="str">
        <f>IF(個人エントリー!$K8="","",個人エントリー!$G8)</f>
        <v/>
      </c>
      <c r="J19" s="94" t="str">
        <f>IF(個人エントリー!$I8="","",個人エントリー!$F8)</f>
        <v/>
      </c>
      <c r="K19" s="95" t="str">
        <f>IF(個人エントリー!$I8="","",個人エントリー!$E8)</f>
        <v/>
      </c>
      <c r="L19" s="89" t="str">
        <f>IF(個人エントリー!$Y8="","",個人エントリー!$Y8)</f>
        <v/>
      </c>
      <c r="M19" s="148" t="str">
        <f>IF(個人エントリー!$Z8="","",個人エントリー!$Z8)</f>
        <v/>
      </c>
      <c r="N19" s="144" t="str">
        <f>IF(個人エントリー!$AA8="","",個人エントリー!$AA8)</f>
        <v/>
      </c>
      <c r="O19" s="151" t="str">
        <f>IF(個人エントリー!$AB8="","",個人エントリー!$AB8)</f>
        <v/>
      </c>
      <c r="P19" s="140" t="str">
        <f>IF(個人エントリー!$AC8="","",個人エントリー!$AC8)</f>
        <v/>
      </c>
      <c r="Q19" s="2"/>
    </row>
    <row r="20" spans="1:17" ht="24" customHeight="1" x14ac:dyDescent="0.2">
      <c r="A20" s="111">
        <v>4</v>
      </c>
      <c r="B20" s="140"/>
      <c r="C20" s="140" t="str">
        <f>IF(個人エントリー!$L9="","",個人エントリー!$L9&amp;個人エントリー!$M9&amp;個人エントリー!$N9)</f>
        <v/>
      </c>
      <c r="D20" s="422" t="str">
        <f>IF(個人エントリー!$P9="","",個人エントリー!$P9)</f>
        <v/>
      </c>
      <c r="E20" s="423"/>
      <c r="F20" s="148" t="str">
        <f>IF(個人エントリー!$X9="","",個人エントリー!$X9)</f>
        <v/>
      </c>
      <c r="G20" s="168" t="str">
        <f>IF(個人エントリー!$V9="","",個人エントリー!$V9)</f>
        <v/>
      </c>
      <c r="H20" s="169" t="str">
        <f>IF(個人エントリー!$W9="","",個人エントリー!$W9)</f>
        <v/>
      </c>
      <c r="I20" s="181" t="str">
        <f>IF(個人エントリー!$K9="","",個人エントリー!$G9)</f>
        <v/>
      </c>
      <c r="J20" s="94" t="str">
        <f>IF(個人エントリー!$I9="","",個人エントリー!$F9)</f>
        <v/>
      </c>
      <c r="K20" s="95" t="str">
        <f>IF(個人エントリー!$I9="","",個人エントリー!$E9)</f>
        <v/>
      </c>
      <c r="L20" s="89" t="str">
        <f>IF(個人エントリー!$Y9="","",個人エントリー!$Y9)</f>
        <v/>
      </c>
      <c r="M20" s="148" t="str">
        <f>IF(個人エントリー!$Z9="","",個人エントリー!$Z9)</f>
        <v/>
      </c>
      <c r="N20" s="144" t="str">
        <f>IF(個人エントリー!$AA9="","",個人エントリー!$AA9)</f>
        <v/>
      </c>
      <c r="O20" s="151" t="str">
        <f>IF(個人エントリー!$AB9="","",個人エントリー!$AB9)</f>
        <v/>
      </c>
      <c r="P20" s="140" t="str">
        <f>IF(個人エントリー!$AC9="","",個人エントリー!$AC9)</f>
        <v/>
      </c>
      <c r="Q20" s="2"/>
    </row>
    <row r="21" spans="1:17" ht="24" customHeight="1" x14ac:dyDescent="0.2">
      <c r="A21" s="111">
        <v>5</v>
      </c>
      <c r="B21" s="141"/>
      <c r="C21" s="141" t="str">
        <f>IF(個人エントリー!$L10="","",個人エントリー!$L10&amp;個人エントリー!$M10&amp;個人エントリー!$N10)</f>
        <v/>
      </c>
      <c r="D21" s="418" t="str">
        <f>IF(個人エントリー!$P10="","",個人エントリー!$P10)</f>
        <v/>
      </c>
      <c r="E21" s="419"/>
      <c r="F21" s="149" t="str">
        <f>IF(個人エントリー!$X10="","",個人エントリー!$X10)</f>
        <v/>
      </c>
      <c r="G21" s="170" t="str">
        <f>IF(個人エントリー!$V10="","",個人エントリー!$V10)</f>
        <v/>
      </c>
      <c r="H21" s="171" t="str">
        <f>IF(個人エントリー!$W10="","",個人エントリー!$W10)</f>
        <v/>
      </c>
      <c r="I21" s="182" t="str">
        <f>IF(個人エントリー!$K10="","",個人エントリー!$G10)</f>
        <v/>
      </c>
      <c r="J21" s="96" t="str">
        <f>IF(個人エントリー!$I10="","",個人エントリー!$F10)</f>
        <v/>
      </c>
      <c r="K21" s="97" t="str">
        <f>IF(個人エントリー!$I10="","",個人エントリー!$E10)</f>
        <v/>
      </c>
      <c r="L21" s="90" t="str">
        <f>IF(個人エントリー!$Y10="","",個人エントリー!$Y10)</f>
        <v/>
      </c>
      <c r="M21" s="149" t="str">
        <f>IF(個人エントリー!$Z10="","",個人エントリー!$Z10)</f>
        <v/>
      </c>
      <c r="N21" s="145" t="str">
        <f>IF(個人エントリー!$AA10="","",個人エントリー!$AA10)</f>
        <v/>
      </c>
      <c r="O21" s="152" t="str">
        <f>IF(個人エントリー!$AB10="","",個人エントリー!$AB10)</f>
        <v/>
      </c>
      <c r="P21" s="141" t="str">
        <f>IF(個人エントリー!$AC10="","",個人エントリー!$AC10)</f>
        <v/>
      </c>
      <c r="Q21" s="2"/>
    </row>
    <row r="22" spans="1:17" ht="24" customHeight="1" x14ac:dyDescent="0.2">
      <c r="A22" s="111">
        <v>6</v>
      </c>
      <c r="B22" s="142"/>
      <c r="C22" s="142" t="str">
        <f>IF(個人エントリー!$L11="","",個人エントリー!$L11&amp;個人エントリー!$M11&amp;個人エントリー!$N11)</f>
        <v/>
      </c>
      <c r="D22" s="420" t="str">
        <f>IF(個人エントリー!$P11="","",個人エントリー!$P11)</f>
        <v/>
      </c>
      <c r="E22" s="421"/>
      <c r="F22" s="150" t="str">
        <f>IF(個人エントリー!$X11="","",個人エントリー!$X11)</f>
        <v/>
      </c>
      <c r="G22" s="172" t="str">
        <f>IF(個人エントリー!$V11="","",個人エントリー!$V11)</f>
        <v/>
      </c>
      <c r="H22" s="173" t="str">
        <f>IF(個人エントリー!$W11="","",個人エントリー!$W11)</f>
        <v/>
      </c>
      <c r="I22" s="183" t="str">
        <f>IF(個人エントリー!$K11="","",個人エントリー!$G11)</f>
        <v/>
      </c>
      <c r="J22" s="98" t="str">
        <f>IF(個人エントリー!$I11="","",個人エントリー!$F11)</f>
        <v/>
      </c>
      <c r="K22" s="99" t="str">
        <f>IF(個人エントリー!$I11="","",個人エントリー!$E11)</f>
        <v/>
      </c>
      <c r="L22" s="91" t="str">
        <f>IF(個人エントリー!$Y11="","",個人エントリー!$Y11)</f>
        <v/>
      </c>
      <c r="M22" s="150" t="str">
        <f>IF(個人エントリー!$Z11="","",個人エントリー!$Z11)</f>
        <v/>
      </c>
      <c r="N22" s="146" t="str">
        <f>IF(個人エントリー!$AA11="","",個人エントリー!$AA11)</f>
        <v/>
      </c>
      <c r="O22" s="174" t="str">
        <f>IF(個人エントリー!$AB11="","",個人エントリー!$AB11)</f>
        <v/>
      </c>
      <c r="P22" s="142" t="str">
        <f>IF(個人エントリー!$AC11="","",個人エントリー!$AC11)</f>
        <v/>
      </c>
      <c r="Q22" s="2"/>
    </row>
    <row r="23" spans="1:17" ht="24" customHeight="1" x14ac:dyDescent="0.2">
      <c r="A23" s="111">
        <v>7</v>
      </c>
      <c r="B23" s="140"/>
      <c r="C23" s="140" t="str">
        <f>IF(個人エントリー!$L12="","",個人エントリー!$L12&amp;個人エントリー!$M12&amp;個人エントリー!$N12)</f>
        <v/>
      </c>
      <c r="D23" s="422" t="str">
        <f>IF(個人エントリー!$P12="","",個人エントリー!$P12)</f>
        <v/>
      </c>
      <c r="E23" s="423"/>
      <c r="F23" s="148" t="str">
        <f>IF(個人エントリー!$X12="","",個人エントリー!$X12)</f>
        <v/>
      </c>
      <c r="G23" s="168" t="str">
        <f>IF(個人エントリー!$V12="","",個人エントリー!$V12)</f>
        <v/>
      </c>
      <c r="H23" s="169" t="str">
        <f>IF(個人エントリー!$W12="","",個人エントリー!$W12)</f>
        <v/>
      </c>
      <c r="I23" s="181" t="str">
        <f>IF(個人エントリー!$K12="","",個人エントリー!$G12)</f>
        <v/>
      </c>
      <c r="J23" s="94" t="str">
        <f>IF(個人エントリー!$I12="","",個人エントリー!$F12)</f>
        <v/>
      </c>
      <c r="K23" s="95" t="str">
        <f>IF(個人エントリー!$I12="","",個人エントリー!$E12)</f>
        <v/>
      </c>
      <c r="L23" s="89" t="str">
        <f>IF(個人エントリー!$Y12="","",個人エントリー!$Y12)</f>
        <v/>
      </c>
      <c r="M23" s="148" t="str">
        <f>IF(個人エントリー!$Z12="","",個人エントリー!$Z12)</f>
        <v/>
      </c>
      <c r="N23" s="144" t="str">
        <f>IF(個人エントリー!$AA12="","",個人エントリー!$AA12)</f>
        <v/>
      </c>
      <c r="O23" s="151" t="str">
        <f>IF(個人エントリー!$AB12="","",個人エントリー!$AB12)</f>
        <v/>
      </c>
      <c r="P23" s="140" t="str">
        <f>IF(個人エントリー!$AC12="","",個人エントリー!$AC12)</f>
        <v/>
      </c>
      <c r="Q23" s="2"/>
    </row>
    <row r="24" spans="1:17" ht="24" customHeight="1" x14ac:dyDescent="0.2">
      <c r="A24" s="111">
        <v>8</v>
      </c>
      <c r="B24" s="140"/>
      <c r="C24" s="140" t="str">
        <f>IF(個人エントリー!$L13="","",個人エントリー!$L13&amp;個人エントリー!$M13&amp;個人エントリー!$N13)</f>
        <v/>
      </c>
      <c r="D24" s="422" t="str">
        <f>IF(個人エントリー!$P13="","",個人エントリー!$P13)</f>
        <v/>
      </c>
      <c r="E24" s="423"/>
      <c r="F24" s="148" t="str">
        <f>IF(個人エントリー!$X13="","",個人エントリー!$X13)</f>
        <v/>
      </c>
      <c r="G24" s="168" t="str">
        <f>IF(個人エントリー!$V13="","",個人エントリー!$V13)</f>
        <v/>
      </c>
      <c r="H24" s="169" t="str">
        <f>IF(個人エントリー!$W13="","",個人エントリー!$W13)</f>
        <v/>
      </c>
      <c r="I24" s="181" t="str">
        <f>IF(個人エントリー!$K13="","",個人エントリー!$G13)</f>
        <v/>
      </c>
      <c r="J24" s="94" t="str">
        <f>IF(個人エントリー!$I13="","",個人エントリー!$F13)</f>
        <v/>
      </c>
      <c r="K24" s="95" t="str">
        <f>IF(個人エントリー!$I13="","",個人エントリー!$E13)</f>
        <v/>
      </c>
      <c r="L24" s="89" t="str">
        <f>IF(個人エントリー!$Y13="","",個人エントリー!$Y13)</f>
        <v/>
      </c>
      <c r="M24" s="148" t="str">
        <f>IF(個人エントリー!$Z13="","",個人エントリー!$Z13)</f>
        <v/>
      </c>
      <c r="N24" s="144" t="str">
        <f>IF(個人エントリー!$AA13="","",個人エントリー!$AA13)</f>
        <v/>
      </c>
      <c r="O24" s="151" t="str">
        <f>IF(個人エントリー!$AB13="","",個人エントリー!$AB13)</f>
        <v/>
      </c>
      <c r="P24" s="140" t="str">
        <f>IF(個人エントリー!$AC13="","",個人エントリー!$AC13)</f>
        <v/>
      </c>
      <c r="Q24" s="2"/>
    </row>
    <row r="25" spans="1:17" ht="24" customHeight="1" x14ac:dyDescent="0.2">
      <c r="A25" s="111">
        <v>9</v>
      </c>
      <c r="B25" s="140"/>
      <c r="C25" s="140" t="str">
        <f>IF(個人エントリー!$L14="","",個人エントリー!$L14&amp;個人エントリー!$M14&amp;個人エントリー!$N14)</f>
        <v/>
      </c>
      <c r="D25" s="422" t="str">
        <f>IF(個人エントリー!$P14="","",個人エントリー!$P14)</f>
        <v/>
      </c>
      <c r="E25" s="423"/>
      <c r="F25" s="148" t="str">
        <f>IF(個人エントリー!$X14="","",個人エントリー!$X14)</f>
        <v/>
      </c>
      <c r="G25" s="168" t="str">
        <f>IF(個人エントリー!$V14="","",個人エントリー!$V14)</f>
        <v/>
      </c>
      <c r="H25" s="169" t="str">
        <f>IF(個人エントリー!$W14="","",個人エントリー!$W14)</f>
        <v/>
      </c>
      <c r="I25" s="181" t="str">
        <f>IF(個人エントリー!$K14="","",個人エントリー!$G14)</f>
        <v/>
      </c>
      <c r="J25" s="94" t="str">
        <f>IF(個人エントリー!$I14="","",個人エントリー!$F14)</f>
        <v/>
      </c>
      <c r="K25" s="95" t="str">
        <f>IF(個人エントリー!$I14="","",個人エントリー!$E14)</f>
        <v/>
      </c>
      <c r="L25" s="89" t="str">
        <f>IF(個人エントリー!$Y14="","",個人エントリー!$Y14)</f>
        <v/>
      </c>
      <c r="M25" s="148" t="str">
        <f>IF(個人エントリー!$Z14="","",個人エントリー!$Z14)</f>
        <v/>
      </c>
      <c r="N25" s="144" t="str">
        <f>IF(個人エントリー!$AA14="","",個人エントリー!$AA14)</f>
        <v/>
      </c>
      <c r="O25" s="151" t="str">
        <f>IF(個人エントリー!$AB14="","",個人エントリー!$AB14)</f>
        <v/>
      </c>
      <c r="P25" s="140" t="str">
        <f>IF(個人エントリー!$AC14="","",個人エントリー!$AC14)</f>
        <v/>
      </c>
      <c r="Q25" s="2"/>
    </row>
    <row r="26" spans="1:17" ht="24" customHeight="1" x14ac:dyDescent="0.2">
      <c r="A26" s="111">
        <v>10</v>
      </c>
      <c r="B26" s="141"/>
      <c r="C26" s="141" t="str">
        <f>IF(個人エントリー!$L15="","",個人エントリー!$L15&amp;個人エントリー!$M15&amp;個人エントリー!$N15)</f>
        <v/>
      </c>
      <c r="D26" s="418" t="str">
        <f>IF(個人エントリー!$P15="","",個人エントリー!$P15)</f>
        <v/>
      </c>
      <c r="E26" s="419"/>
      <c r="F26" s="149" t="str">
        <f>IF(個人エントリー!$X15="","",個人エントリー!$X15)</f>
        <v/>
      </c>
      <c r="G26" s="170" t="str">
        <f>IF(個人エントリー!$V15="","",個人エントリー!$V15)</f>
        <v/>
      </c>
      <c r="H26" s="171" t="str">
        <f>IF(個人エントリー!$W15="","",個人エントリー!$W15)</f>
        <v/>
      </c>
      <c r="I26" s="182" t="str">
        <f>IF(個人エントリー!$K15="","",個人エントリー!$G15)</f>
        <v/>
      </c>
      <c r="J26" s="96" t="str">
        <f>IF(個人エントリー!$I15="","",個人エントリー!$F15)</f>
        <v/>
      </c>
      <c r="K26" s="97" t="str">
        <f>IF(個人エントリー!$I15="","",個人エントリー!$E15)</f>
        <v/>
      </c>
      <c r="L26" s="90" t="str">
        <f>IF(個人エントリー!$Y15="","",個人エントリー!$Y15)</f>
        <v/>
      </c>
      <c r="M26" s="149" t="str">
        <f>IF(個人エントリー!$Z15="","",個人エントリー!$Z15)</f>
        <v/>
      </c>
      <c r="N26" s="145" t="str">
        <f>IF(個人エントリー!$AA15="","",個人エントリー!$AA15)</f>
        <v/>
      </c>
      <c r="O26" s="152" t="str">
        <f>IF(個人エントリー!$AB15="","",個人エントリー!$AB15)</f>
        <v/>
      </c>
      <c r="P26" s="141" t="str">
        <f>IF(個人エントリー!$AC15="","",個人エントリー!$AC15)</f>
        <v/>
      </c>
      <c r="Q26" s="2"/>
    </row>
    <row r="27" spans="1:17" ht="24" customHeight="1" x14ac:dyDescent="0.2">
      <c r="A27" s="111">
        <v>11</v>
      </c>
      <c r="B27" s="142"/>
      <c r="C27" s="142" t="str">
        <f>IF(個人エントリー!$L16="","",個人エントリー!$L16&amp;個人エントリー!$M16&amp;個人エントリー!$N16)</f>
        <v/>
      </c>
      <c r="D27" s="420" t="str">
        <f>IF(個人エントリー!$P16="","",個人エントリー!$P16)</f>
        <v/>
      </c>
      <c r="E27" s="421"/>
      <c r="F27" s="150" t="str">
        <f>IF(個人エントリー!$X16="","",個人エントリー!$X16)</f>
        <v/>
      </c>
      <c r="G27" s="172" t="str">
        <f>IF(個人エントリー!$V16="","",個人エントリー!$V16)</f>
        <v/>
      </c>
      <c r="H27" s="173" t="str">
        <f>IF(個人エントリー!$W16="","",個人エントリー!$W16)</f>
        <v/>
      </c>
      <c r="I27" s="183" t="str">
        <f>IF(個人エントリー!$K16="","",個人エントリー!$G16)</f>
        <v/>
      </c>
      <c r="J27" s="98" t="str">
        <f>IF(個人エントリー!$I16="","",個人エントリー!$F16)</f>
        <v/>
      </c>
      <c r="K27" s="99" t="str">
        <f>IF(個人エントリー!$I16="","",個人エントリー!$E16)</f>
        <v/>
      </c>
      <c r="L27" s="91" t="str">
        <f>IF(個人エントリー!$Y16="","",個人エントリー!$Y16)</f>
        <v/>
      </c>
      <c r="M27" s="150" t="str">
        <f>IF(個人エントリー!$Z16="","",個人エントリー!$Z16)</f>
        <v/>
      </c>
      <c r="N27" s="146" t="str">
        <f>IF(個人エントリー!$AA16="","",個人エントリー!$AA16)</f>
        <v/>
      </c>
      <c r="O27" s="174" t="str">
        <f>IF(個人エントリー!$AB16="","",個人エントリー!$AB16)</f>
        <v/>
      </c>
      <c r="P27" s="142" t="str">
        <f>IF(個人エントリー!$AC16="","",個人エントリー!$AC16)</f>
        <v/>
      </c>
      <c r="Q27" s="2"/>
    </row>
    <row r="28" spans="1:17" ht="24" customHeight="1" x14ac:dyDescent="0.2">
      <c r="A28" s="111">
        <v>12</v>
      </c>
      <c r="B28" s="140"/>
      <c r="C28" s="140" t="str">
        <f>IF(個人エントリー!$L17="","",個人エントリー!$L17&amp;個人エントリー!$M17&amp;個人エントリー!$N17)</f>
        <v/>
      </c>
      <c r="D28" s="422" t="str">
        <f>IF(個人エントリー!$P17="","",個人エントリー!$P17)</f>
        <v/>
      </c>
      <c r="E28" s="423"/>
      <c r="F28" s="148" t="str">
        <f>IF(個人エントリー!$X17="","",個人エントリー!$X17)</f>
        <v/>
      </c>
      <c r="G28" s="168" t="str">
        <f>IF(個人エントリー!$V17="","",個人エントリー!$V17)</f>
        <v/>
      </c>
      <c r="H28" s="169" t="str">
        <f>IF(個人エントリー!$W17="","",個人エントリー!$W17)</f>
        <v/>
      </c>
      <c r="I28" s="181" t="str">
        <f>IF(個人エントリー!$K17="","",個人エントリー!$G17)</f>
        <v/>
      </c>
      <c r="J28" s="94" t="str">
        <f>IF(個人エントリー!$I17="","",個人エントリー!$F17)</f>
        <v/>
      </c>
      <c r="K28" s="95" t="str">
        <f>IF(個人エントリー!$I17="","",個人エントリー!$E17)</f>
        <v/>
      </c>
      <c r="L28" s="89" t="str">
        <f>IF(個人エントリー!$Y17="","",個人エントリー!$Y17)</f>
        <v/>
      </c>
      <c r="M28" s="148" t="str">
        <f>IF(個人エントリー!$Z17="","",個人エントリー!$Z17)</f>
        <v/>
      </c>
      <c r="N28" s="144" t="str">
        <f>IF(個人エントリー!$AA17="","",個人エントリー!$AA17)</f>
        <v/>
      </c>
      <c r="O28" s="151" t="str">
        <f>IF(個人エントリー!$AB17="","",個人エントリー!$AB17)</f>
        <v/>
      </c>
      <c r="P28" s="140" t="str">
        <f>IF(個人エントリー!$AC17="","",個人エントリー!$AC17)</f>
        <v/>
      </c>
      <c r="Q28" s="2"/>
    </row>
    <row r="29" spans="1:17" ht="24" customHeight="1" x14ac:dyDescent="0.2">
      <c r="A29" s="111">
        <v>13</v>
      </c>
      <c r="B29" s="140"/>
      <c r="C29" s="140" t="str">
        <f>IF(個人エントリー!$L18="","",個人エントリー!$L18&amp;個人エントリー!$M18&amp;個人エントリー!$N18)</f>
        <v/>
      </c>
      <c r="D29" s="422" t="str">
        <f>IF(個人エントリー!$P18="","",個人エントリー!$P18)</f>
        <v/>
      </c>
      <c r="E29" s="423"/>
      <c r="F29" s="148" t="str">
        <f>IF(個人エントリー!$X18="","",個人エントリー!$X18)</f>
        <v/>
      </c>
      <c r="G29" s="168" t="str">
        <f>IF(個人エントリー!$V18="","",個人エントリー!$V18)</f>
        <v/>
      </c>
      <c r="H29" s="169" t="str">
        <f>IF(個人エントリー!$W18="","",個人エントリー!$W18)</f>
        <v/>
      </c>
      <c r="I29" s="181" t="str">
        <f>IF(個人エントリー!$K18="","",個人エントリー!$G18)</f>
        <v/>
      </c>
      <c r="J29" s="94" t="str">
        <f>IF(個人エントリー!$I18="","",個人エントリー!$F18)</f>
        <v/>
      </c>
      <c r="K29" s="95" t="str">
        <f>IF(個人エントリー!$I18="","",個人エントリー!$E18)</f>
        <v/>
      </c>
      <c r="L29" s="89" t="str">
        <f>IF(個人エントリー!$Y18="","",個人エントリー!$Y18)</f>
        <v/>
      </c>
      <c r="M29" s="148" t="str">
        <f>IF(個人エントリー!$Z18="","",個人エントリー!$Z18)</f>
        <v/>
      </c>
      <c r="N29" s="144" t="str">
        <f>IF(個人エントリー!$AA18="","",個人エントリー!$AA18)</f>
        <v/>
      </c>
      <c r="O29" s="151" t="str">
        <f>IF(個人エントリー!$AB18="","",個人エントリー!$AB18)</f>
        <v/>
      </c>
      <c r="P29" s="140" t="str">
        <f>IF(個人エントリー!$AC18="","",個人エントリー!$AC18)</f>
        <v/>
      </c>
      <c r="Q29" s="2"/>
    </row>
    <row r="30" spans="1:17" ht="24" customHeight="1" x14ac:dyDescent="0.2">
      <c r="A30" s="111">
        <v>14</v>
      </c>
      <c r="B30" s="140"/>
      <c r="C30" s="140" t="str">
        <f>IF(個人エントリー!$L19="","",個人エントリー!$L19&amp;個人エントリー!$M19&amp;個人エントリー!$N19)</f>
        <v/>
      </c>
      <c r="D30" s="422" t="str">
        <f>IF(個人エントリー!$P19="","",個人エントリー!$P19)</f>
        <v/>
      </c>
      <c r="E30" s="423"/>
      <c r="F30" s="148" t="str">
        <f>IF(個人エントリー!$X19="","",個人エントリー!$X19)</f>
        <v/>
      </c>
      <c r="G30" s="168" t="str">
        <f>IF(個人エントリー!$V19="","",個人エントリー!$V19)</f>
        <v/>
      </c>
      <c r="H30" s="169" t="str">
        <f>IF(個人エントリー!$W19="","",個人エントリー!$W19)</f>
        <v/>
      </c>
      <c r="I30" s="181" t="str">
        <f>IF(個人エントリー!$K19="","",個人エントリー!$G19)</f>
        <v/>
      </c>
      <c r="J30" s="94" t="str">
        <f>IF(個人エントリー!$I19="","",個人エントリー!$F19)</f>
        <v/>
      </c>
      <c r="K30" s="95" t="str">
        <f>IF(個人エントリー!$I19="","",個人エントリー!$E19)</f>
        <v/>
      </c>
      <c r="L30" s="89" t="str">
        <f>IF(個人エントリー!$Y19="","",個人エントリー!$Y19)</f>
        <v/>
      </c>
      <c r="M30" s="148" t="str">
        <f>IF(個人エントリー!$Z19="","",個人エントリー!$Z19)</f>
        <v/>
      </c>
      <c r="N30" s="144" t="str">
        <f>IF(個人エントリー!$AA19="","",個人エントリー!$AA19)</f>
        <v/>
      </c>
      <c r="O30" s="151" t="str">
        <f>IF(個人エントリー!$AB19="","",個人エントリー!$AB19)</f>
        <v/>
      </c>
      <c r="P30" s="140" t="str">
        <f>IF(個人エントリー!$AC19="","",個人エントリー!$AC19)</f>
        <v/>
      </c>
      <c r="Q30" s="2"/>
    </row>
    <row r="31" spans="1:17" ht="24" customHeight="1" x14ac:dyDescent="0.2">
      <c r="A31" s="111">
        <v>15</v>
      </c>
      <c r="B31" s="141"/>
      <c r="C31" s="141" t="str">
        <f>IF(個人エントリー!$L20="","",個人エントリー!$L20&amp;個人エントリー!$M20&amp;個人エントリー!$N20)</f>
        <v/>
      </c>
      <c r="D31" s="418" t="str">
        <f>IF(個人エントリー!$P20="","",個人エントリー!$P20)</f>
        <v/>
      </c>
      <c r="E31" s="419"/>
      <c r="F31" s="149" t="str">
        <f>IF(個人エントリー!$X20="","",個人エントリー!$X20)</f>
        <v/>
      </c>
      <c r="G31" s="170" t="str">
        <f>IF(個人エントリー!$V20="","",個人エントリー!$V20)</f>
        <v/>
      </c>
      <c r="H31" s="171" t="str">
        <f>IF(個人エントリー!$W20="","",個人エントリー!$W20)</f>
        <v/>
      </c>
      <c r="I31" s="182" t="str">
        <f>IF(個人エントリー!$K20="","",個人エントリー!$G20)</f>
        <v/>
      </c>
      <c r="J31" s="96" t="str">
        <f>IF(個人エントリー!$I20="","",個人エントリー!$F20)</f>
        <v/>
      </c>
      <c r="K31" s="97" t="str">
        <f>IF(個人エントリー!$I20="","",個人エントリー!$E20)</f>
        <v/>
      </c>
      <c r="L31" s="90" t="str">
        <f>IF(個人エントリー!$Y20="","",個人エントリー!$Y20)</f>
        <v/>
      </c>
      <c r="M31" s="149" t="str">
        <f>IF(個人エントリー!$Z20="","",個人エントリー!$Z20)</f>
        <v/>
      </c>
      <c r="N31" s="145" t="str">
        <f>IF(個人エントリー!$AA20="","",個人エントリー!$AA20)</f>
        <v/>
      </c>
      <c r="O31" s="152" t="str">
        <f>IF(個人エントリー!$AB20="","",個人エントリー!$AB20)</f>
        <v/>
      </c>
      <c r="P31" s="141" t="str">
        <f>IF(個人エントリー!$AC20="","",個人エントリー!$AC20)</f>
        <v/>
      </c>
      <c r="Q31" s="2"/>
    </row>
    <row r="32" spans="1:17" ht="5.25" customHeight="1" x14ac:dyDescent="0.2">
      <c r="B32" s="21"/>
      <c r="C32" s="20"/>
      <c r="D32" s="20"/>
      <c r="E32" s="20"/>
      <c r="F32" s="20"/>
      <c r="G32" s="20"/>
      <c r="H32" s="20"/>
      <c r="I32" s="20"/>
      <c r="J32" s="20"/>
      <c r="K32" s="31"/>
      <c r="L32" s="32"/>
      <c r="M32" s="31"/>
      <c r="N32" s="20"/>
      <c r="O32" s="20"/>
      <c r="P32" s="22"/>
      <c r="Q32" s="2"/>
    </row>
    <row r="33" spans="2:16" ht="9.75" customHeight="1" x14ac:dyDescent="0.2">
      <c r="B33" s="23" t="s">
        <v>54</v>
      </c>
      <c r="C33" s="4"/>
      <c r="D33" s="4"/>
      <c r="E33" s="4"/>
      <c r="F33" s="4"/>
      <c r="G33" s="4"/>
      <c r="H33" s="4"/>
      <c r="I33" s="25"/>
      <c r="K33" s="28"/>
      <c r="M33" s="28"/>
      <c r="P33" s="24"/>
    </row>
    <row r="34" spans="2:16" ht="9.75" customHeight="1" x14ac:dyDescent="0.2">
      <c r="B34" s="23"/>
      <c r="C34" s="25" t="s">
        <v>63</v>
      </c>
      <c r="D34" s="25" t="s">
        <v>64</v>
      </c>
      <c r="E34" s="25" t="s">
        <v>65</v>
      </c>
      <c r="F34" s="25" t="s">
        <v>55</v>
      </c>
      <c r="G34" s="4"/>
      <c r="H34" s="25" t="s">
        <v>56</v>
      </c>
      <c r="I34" s="25"/>
      <c r="K34" s="454" t="s">
        <v>621</v>
      </c>
      <c r="L34" s="458"/>
      <c r="M34" s="447" t="s">
        <v>620</v>
      </c>
      <c r="N34" s="448"/>
      <c r="O34" s="448"/>
      <c r="P34" s="449"/>
    </row>
    <row r="35" spans="2:16" ht="20.25" customHeight="1" x14ac:dyDescent="0.2">
      <c r="B35" s="26" t="s">
        <v>57</v>
      </c>
      <c r="C35" s="18" t="str">
        <f>IF(基本データ!J11="","",基本データ!J11)</f>
        <v/>
      </c>
      <c r="D35" s="18" t="str">
        <f>IF(基本データ!K11="","",基本データ!K11)</f>
        <v/>
      </c>
      <c r="E35" s="18" t="str">
        <f>IF(基本データ!L11="","",基本データ!L11)</f>
        <v/>
      </c>
      <c r="F35" s="18" t="str">
        <f>IF(基本データ!M11="","",基本データ!M11)</f>
        <v/>
      </c>
      <c r="G35" s="18"/>
      <c r="H35" s="18">
        <f>IF(基本データ!N11="","",基本データ!N11)</f>
        <v>0</v>
      </c>
      <c r="K35" s="454"/>
      <c r="L35" s="458"/>
      <c r="M35" s="447"/>
      <c r="N35" s="448"/>
      <c r="O35" s="448"/>
      <c r="P35" s="449"/>
    </row>
    <row r="36" spans="2:16" ht="20.25" customHeight="1" x14ac:dyDescent="0.2">
      <c r="B36" s="26" t="s">
        <v>58</v>
      </c>
      <c r="C36" s="18" t="str">
        <f>IF(基本データ!J12="","",基本データ!J12)</f>
        <v/>
      </c>
      <c r="D36" s="18" t="str">
        <f>IF(基本データ!K12="","",基本データ!K12)</f>
        <v/>
      </c>
      <c r="E36" s="18" t="str">
        <f>IF(基本データ!L12="","",基本データ!L12)</f>
        <v/>
      </c>
      <c r="F36" s="18" t="str">
        <f>IF(基本データ!M12="","",基本データ!M12)</f>
        <v/>
      </c>
      <c r="G36" s="18"/>
      <c r="H36" s="18">
        <f>IF(基本データ!N12="","",基本データ!N12)</f>
        <v>0</v>
      </c>
      <c r="K36" s="28"/>
      <c r="M36" s="437" t="s">
        <v>79</v>
      </c>
      <c r="N36" s="434" t="str">
        <f>IF(基本データ!J29="","",基本データ!J29)</f>
        <v/>
      </c>
      <c r="O36" s="434"/>
      <c r="P36" s="34"/>
    </row>
    <row r="37" spans="2:16" ht="20.25" customHeight="1" x14ac:dyDescent="0.2">
      <c r="B37" s="27" t="s">
        <v>56</v>
      </c>
      <c r="C37" s="19">
        <f>IF(基本データ!J13="","",基本データ!J13)</f>
        <v>0</v>
      </c>
      <c r="D37" s="19">
        <f>IF(基本データ!K13="","",基本データ!K13)</f>
        <v>0</v>
      </c>
      <c r="E37" s="19">
        <f>IF(基本データ!L13="","",基本データ!L13)</f>
        <v>0</v>
      </c>
      <c r="F37" s="19">
        <f>IF(基本データ!M13="","",基本データ!M13)</f>
        <v>0</v>
      </c>
      <c r="G37" s="19"/>
      <c r="H37" s="18">
        <f>IF(基本データ!N13="","",基本データ!N13)</f>
        <v>0</v>
      </c>
      <c r="K37" s="28" t="str">
        <f>IF(基本データ!J23="","",基本データ!J23)</f>
        <v/>
      </c>
      <c r="L37" s="1" t="s">
        <v>78</v>
      </c>
      <c r="M37" s="437"/>
      <c r="N37" s="434"/>
      <c r="O37" s="434"/>
      <c r="P37" s="34"/>
    </row>
    <row r="38" spans="2:16" ht="9.75" customHeight="1" x14ac:dyDescent="0.2">
      <c r="B38" s="28"/>
      <c r="C38" s="29"/>
      <c r="D38" s="29"/>
      <c r="E38" s="29"/>
      <c r="F38" s="29"/>
      <c r="G38" s="29"/>
      <c r="H38" s="29"/>
      <c r="K38" s="456" t="s">
        <v>1840</v>
      </c>
      <c r="L38" s="457"/>
      <c r="M38" s="437" t="s">
        <v>71</v>
      </c>
      <c r="N38" s="434" t="str">
        <f>IF(基本データ!J30="","",基本データ!J30)</f>
        <v/>
      </c>
      <c r="O38" s="434"/>
      <c r="P38" s="34"/>
    </row>
    <row r="39" spans="2:16" ht="12" customHeight="1" x14ac:dyDescent="0.2">
      <c r="B39" s="23" t="s">
        <v>62</v>
      </c>
      <c r="C39" s="25"/>
      <c r="D39" s="25"/>
      <c r="E39" s="25"/>
      <c r="F39" s="25"/>
      <c r="G39" s="25"/>
      <c r="H39" s="25"/>
      <c r="I39" s="25"/>
      <c r="K39" s="456"/>
      <c r="L39" s="457"/>
      <c r="M39" s="437"/>
      <c r="N39" s="434"/>
      <c r="O39" s="434"/>
      <c r="P39" s="34"/>
    </row>
    <row r="40" spans="2:16" ht="12" customHeight="1" x14ac:dyDescent="0.2">
      <c r="B40" s="23"/>
      <c r="C40" s="25" t="s">
        <v>66</v>
      </c>
      <c r="D40" s="25" t="s">
        <v>67</v>
      </c>
      <c r="E40" s="25" t="s">
        <v>68</v>
      </c>
      <c r="F40" s="25" t="s">
        <v>55</v>
      </c>
      <c r="G40" s="4"/>
      <c r="H40" s="25" t="s">
        <v>56</v>
      </c>
      <c r="I40" s="25"/>
      <c r="K40" s="456"/>
      <c r="L40" s="457"/>
      <c r="M40" s="438"/>
      <c r="N40" s="453"/>
      <c r="O40" s="453"/>
      <c r="P40" s="35"/>
    </row>
    <row r="41" spans="2:16" ht="20.25" customHeight="1" x14ac:dyDescent="0.2">
      <c r="B41" s="26" t="s">
        <v>57</v>
      </c>
      <c r="C41" s="18" t="str">
        <f>IF(基本データ!J18="","",基本データ!J18)</f>
        <v/>
      </c>
      <c r="D41" s="18" t="str">
        <f>IF(基本データ!K18="","",基本データ!K18)</f>
        <v/>
      </c>
      <c r="E41" s="18" t="str">
        <f>IF(基本データ!L18="","",基本データ!L18)</f>
        <v/>
      </c>
      <c r="F41" s="18" t="str">
        <f>IF(基本データ!M18="","",基本データ!M18)</f>
        <v/>
      </c>
      <c r="G41" s="18"/>
      <c r="H41" s="18">
        <f>IF(基本データ!N18="","",基本データ!N18)</f>
        <v>0</v>
      </c>
      <c r="K41" s="135"/>
      <c r="L41" s="136"/>
      <c r="M41" s="450" t="s">
        <v>675</v>
      </c>
      <c r="N41" s="451"/>
      <c r="O41" s="451"/>
      <c r="P41" s="452"/>
    </row>
    <row r="42" spans="2:16" ht="20.25" customHeight="1" x14ac:dyDescent="0.2">
      <c r="B42" s="26" t="s">
        <v>58</v>
      </c>
      <c r="C42" s="18" t="str">
        <f>IF(基本データ!J19="","",基本データ!J19)</f>
        <v/>
      </c>
      <c r="D42" s="18" t="str">
        <f>IF(基本データ!K19="","",基本データ!K19)</f>
        <v/>
      </c>
      <c r="E42" s="18" t="str">
        <f>IF(基本データ!L19="","",基本データ!L19)</f>
        <v/>
      </c>
      <c r="F42" s="18" t="str">
        <f>IF(基本データ!M19="","",基本データ!M19)</f>
        <v/>
      </c>
      <c r="G42" s="18"/>
      <c r="H42" s="18">
        <f>IF(基本データ!N19="","",基本データ!N19)</f>
        <v>0</v>
      </c>
      <c r="K42" s="454" t="s">
        <v>677</v>
      </c>
      <c r="L42" s="455"/>
      <c r="M42" s="28"/>
      <c r="P42" s="24"/>
    </row>
    <row r="43" spans="2:16" ht="20.25" customHeight="1" x14ac:dyDescent="0.2">
      <c r="B43" s="27" t="s">
        <v>56</v>
      </c>
      <c r="C43" s="18">
        <f>IF(基本データ!J20="","",基本データ!J20)</f>
        <v>0</v>
      </c>
      <c r="D43" s="18">
        <f>IF(基本データ!K20="","",基本データ!K20)</f>
        <v>0</v>
      </c>
      <c r="E43" s="18">
        <f>IF(基本データ!L20="","",基本データ!L20)</f>
        <v>0</v>
      </c>
      <c r="F43" s="18">
        <f>IF(基本データ!M20="","",基本データ!M20)</f>
        <v>0</v>
      </c>
      <c r="G43" s="19"/>
      <c r="H43" s="18">
        <f>IF(基本データ!N20="","",基本データ!N20)</f>
        <v>0</v>
      </c>
      <c r="K43" s="454"/>
      <c r="L43" s="455"/>
      <c r="M43" s="26"/>
      <c r="N43" s="5" t="s">
        <v>96</v>
      </c>
      <c r="O43" s="5"/>
      <c r="P43" s="30"/>
    </row>
    <row r="44" spans="2:16" ht="9.75" customHeight="1" x14ac:dyDescent="0.2">
      <c r="B44" s="28"/>
      <c r="K44" s="28"/>
      <c r="M44" s="444" t="s">
        <v>676</v>
      </c>
      <c r="N44" s="430"/>
      <c r="O44" s="430"/>
      <c r="P44" s="431"/>
    </row>
    <row r="45" spans="2:16" ht="9.75" customHeight="1" x14ac:dyDescent="0.2">
      <c r="B45" s="33" t="s">
        <v>95</v>
      </c>
      <c r="K45" s="28"/>
      <c r="M45" s="445"/>
      <c r="N45" s="432"/>
      <c r="O45" s="432"/>
      <c r="P45" s="433"/>
    </row>
    <row r="46" spans="2:16" ht="9.75" customHeight="1" x14ac:dyDescent="0.2">
      <c r="B46" s="33" t="s">
        <v>59</v>
      </c>
      <c r="K46" s="428" t="str">
        <f>IF(基本データ!J26="","",基本データ!J26)</f>
        <v/>
      </c>
      <c r="L46" s="429"/>
      <c r="M46" s="445"/>
      <c r="N46" s="432"/>
      <c r="O46" s="432"/>
      <c r="P46" s="433"/>
    </row>
    <row r="47" spans="2:16" ht="9.75" customHeight="1" x14ac:dyDescent="0.2">
      <c r="B47" s="33" t="s">
        <v>60</v>
      </c>
      <c r="K47" s="428"/>
      <c r="L47" s="429"/>
      <c r="M47" s="445"/>
      <c r="N47" s="432"/>
      <c r="O47" s="432"/>
      <c r="P47" s="433"/>
    </row>
    <row r="48" spans="2:16" ht="9.75" customHeight="1" x14ac:dyDescent="0.2">
      <c r="B48" s="33" t="s">
        <v>61</v>
      </c>
      <c r="K48" s="28"/>
      <c r="M48" s="445"/>
      <c r="N48" s="432"/>
      <c r="O48" s="432"/>
      <c r="P48" s="433"/>
    </row>
    <row r="49" spans="1:16" ht="9.75" customHeight="1" x14ac:dyDescent="0.2">
      <c r="B49" s="26"/>
      <c r="C49" s="5"/>
      <c r="D49" s="5"/>
      <c r="E49" s="5"/>
      <c r="F49" s="5"/>
      <c r="G49" s="5"/>
      <c r="H49" s="5"/>
      <c r="I49" s="18"/>
      <c r="J49" s="5"/>
      <c r="K49" s="26"/>
      <c r="L49" s="5"/>
      <c r="M49" s="446"/>
      <c r="N49" s="37"/>
      <c r="O49" s="37"/>
      <c r="P49" s="35"/>
    </row>
    <row r="50" spans="1:16" ht="9.75" customHeight="1" x14ac:dyDescent="0.2">
      <c r="B50" s="23" t="s">
        <v>69</v>
      </c>
      <c r="P50" s="24"/>
    </row>
    <row r="51" spans="1:16" ht="15.75" customHeight="1" x14ac:dyDescent="0.2">
      <c r="B51" s="112" t="s">
        <v>70</v>
      </c>
      <c r="C51" s="36" t="str">
        <f>IF(基本データ!$J33="","",基本データ!$J33)</f>
        <v/>
      </c>
      <c r="D51" s="113" t="s">
        <v>71</v>
      </c>
      <c r="E51" s="36" t="str">
        <f>IF(基本データ!$J34="","",基本データ!$J34)</f>
        <v/>
      </c>
      <c r="F51" s="113" t="s">
        <v>72</v>
      </c>
      <c r="G51" s="435" t="str">
        <f>IF(基本データ!$J35="","",基本データ!$J35)</f>
        <v/>
      </c>
      <c r="H51" s="435"/>
      <c r="I51" s="36"/>
      <c r="J51" s="113" t="s">
        <v>73</v>
      </c>
      <c r="K51" s="36" t="str">
        <f>IF(基本データ!$J36="","",基本データ!$J36)</f>
        <v/>
      </c>
      <c r="L51" s="113" t="s">
        <v>74</v>
      </c>
      <c r="M51" s="36" t="str">
        <f>IF(基本データ!$J37="","",基本データ!$J37)</f>
        <v/>
      </c>
      <c r="N51" s="113" t="s">
        <v>75</v>
      </c>
      <c r="O51" s="435" t="str">
        <f>IF(基本データ!$J38="","",基本データ!$J38)</f>
        <v/>
      </c>
      <c r="P51" s="436"/>
    </row>
    <row r="52" spans="1:16" ht="6.75" customHeight="1" x14ac:dyDescent="0.2">
      <c r="B52" s="26"/>
      <c r="C52" s="5"/>
      <c r="D52" s="5"/>
      <c r="E52" s="5"/>
      <c r="F52" s="5"/>
      <c r="G52" s="5"/>
      <c r="H52" s="5"/>
      <c r="I52" s="18"/>
      <c r="J52" s="5"/>
      <c r="K52" s="5"/>
      <c r="L52" s="5"/>
      <c r="M52" s="5"/>
      <c r="N52" s="5"/>
      <c r="O52" s="5"/>
      <c r="P52" s="30"/>
    </row>
    <row r="53" spans="1:16" x14ac:dyDescent="0.2">
      <c r="B53" s="3" t="s">
        <v>76</v>
      </c>
    </row>
    <row r="54" spans="1:16" x14ac:dyDescent="0.2">
      <c r="B54" s="3" t="s">
        <v>77</v>
      </c>
    </row>
    <row r="55" spans="1:16" ht="24" customHeight="1" x14ac:dyDescent="0.2">
      <c r="A55" s="1" t="s">
        <v>36</v>
      </c>
      <c r="K55" s="1" t="s">
        <v>629</v>
      </c>
    </row>
    <row r="56" spans="1:16" ht="24" customHeight="1" x14ac:dyDescent="0.2">
      <c r="A56" s="8" t="s">
        <v>37</v>
      </c>
      <c r="O56" s="8" t="s">
        <v>38</v>
      </c>
    </row>
    <row r="57" spans="1:16" ht="24" customHeight="1" thickBot="1" x14ac:dyDescent="0.25">
      <c r="A57" s="115"/>
      <c r="B57" s="42" t="str">
        <f>IF(基本データ!$C$9="","",基本データ!$C$9)</f>
        <v>府小学丹後予</v>
      </c>
      <c r="C57" s="16"/>
      <c r="D57" s="16"/>
      <c r="E57" s="16"/>
      <c r="F57" s="16"/>
      <c r="G57" s="16"/>
      <c r="H57" s="16"/>
      <c r="I57" s="184"/>
      <c r="J57" s="17"/>
      <c r="K57" s="16"/>
      <c r="L57" s="16"/>
      <c r="M57" s="16" t="s">
        <v>619</v>
      </c>
      <c r="N57" s="16"/>
      <c r="O57" s="424" t="str">
        <f>IF(基本データ!$J$5="","",基本データ!$J$5)</f>
        <v/>
      </c>
      <c r="P57" s="424"/>
    </row>
    <row r="58" spans="1:16" ht="24" customHeight="1" x14ac:dyDescent="0.2"/>
    <row r="59" spans="1:16" ht="24" customHeight="1" x14ac:dyDescent="0.2">
      <c r="B59" s="13" t="s">
        <v>47</v>
      </c>
      <c r="C59" s="13" t="s">
        <v>48</v>
      </c>
      <c r="D59" s="425" t="s">
        <v>98</v>
      </c>
      <c r="E59" s="426"/>
      <c r="F59" s="14" t="s">
        <v>592</v>
      </c>
      <c r="G59" s="88" t="s">
        <v>1614</v>
      </c>
      <c r="H59" s="15" t="s">
        <v>589</v>
      </c>
      <c r="I59" s="179" t="s">
        <v>1141</v>
      </c>
      <c r="J59" s="13" t="s">
        <v>1612</v>
      </c>
      <c r="K59" s="43" t="s">
        <v>1613</v>
      </c>
      <c r="L59" s="425" t="s">
        <v>97</v>
      </c>
      <c r="M59" s="427"/>
      <c r="N59" s="427"/>
      <c r="O59" s="43" t="s">
        <v>569</v>
      </c>
      <c r="P59" s="13" t="s">
        <v>1625</v>
      </c>
    </row>
    <row r="60" spans="1:16" ht="24" customHeight="1" x14ac:dyDescent="0.2">
      <c r="A60" s="111">
        <v>16</v>
      </c>
      <c r="B60" s="139"/>
      <c r="C60" s="139" t="str">
        <f>IF(個人エントリー!$L21="","",個人エントリー!$L21&amp;個人エントリー!$M21&amp;個人エントリー!$N21)</f>
        <v/>
      </c>
      <c r="D60" s="420" t="str">
        <f>IF(個人エントリー!$P21="","",個人エントリー!$P21)</f>
        <v/>
      </c>
      <c r="E60" s="421"/>
      <c r="F60" s="147" t="str">
        <f>IF(個人エントリー!$X21="","",個人エントリー!$X21)</f>
        <v/>
      </c>
      <c r="G60" s="164" t="str">
        <f>IF(個人エントリー!$V21="","",個人エントリー!$V21)</f>
        <v/>
      </c>
      <c r="H60" s="165" t="str">
        <f>IF(個人エントリー!$W21="","",個人エントリー!$W21)</f>
        <v/>
      </c>
      <c r="I60" s="180" t="str">
        <f>IF(個人エントリー!$K21="","",個人エントリー!$G21)</f>
        <v/>
      </c>
      <c r="J60" s="92" t="str">
        <f>IF(個人エントリー!$I21="","",個人エントリー!$F21)</f>
        <v/>
      </c>
      <c r="K60" s="93" t="str">
        <f>IF(個人エントリー!$I21="","",個人エントリー!$E21)</f>
        <v/>
      </c>
      <c r="L60" s="102" t="str">
        <f>IF(個人エントリー!$Y21="","",個人エントリー!$Y21)</f>
        <v/>
      </c>
      <c r="M60" s="147" t="str">
        <f>IF(個人エントリー!$Z21="","",個人エントリー!$Z21)</f>
        <v/>
      </c>
      <c r="N60" s="143" t="str">
        <f>IF(個人エントリー!$AA21="","",個人エントリー!$AA21)</f>
        <v/>
      </c>
      <c r="O60" s="166" t="str">
        <f>IF(個人エントリー!$AB21="","",個人エントリー!$AB21)</f>
        <v/>
      </c>
      <c r="P60" s="167" t="str">
        <f>IF(個人エントリー!$AC21="","",個人エントリー!$AC21)</f>
        <v/>
      </c>
    </row>
    <row r="61" spans="1:16" ht="24" customHeight="1" x14ac:dyDescent="0.2">
      <c r="A61" s="111">
        <v>17</v>
      </c>
      <c r="B61" s="140"/>
      <c r="C61" s="140" t="str">
        <f>IF(個人エントリー!$L22="","",個人エントリー!$L22&amp;個人エントリー!$M22&amp;個人エントリー!$N22)</f>
        <v/>
      </c>
      <c r="D61" s="422" t="str">
        <f>IF(個人エントリー!$P22="","",個人エントリー!$P22)</f>
        <v/>
      </c>
      <c r="E61" s="423"/>
      <c r="F61" s="148" t="str">
        <f>IF(個人エントリー!$X22="","",個人エントリー!$X22)</f>
        <v/>
      </c>
      <c r="G61" s="168" t="str">
        <f>IF(個人エントリー!$V22="","",個人エントリー!$V22)</f>
        <v/>
      </c>
      <c r="H61" s="169" t="str">
        <f>IF(個人エントリー!$W22="","",個人エントリー!$W22)</f>
        <v/>
      </c>
      <c r="I61" s="181" t="str">
        <f>IF(個人エントリー!$K22="","",個人エントリー!$G22)</f>
        <v/>
      </c>
      <c r="J61" s="94" t="str">
        <f>IF(個人エントリー!$I22="","",個人エントリー!$F22)</f>
        <v/>
      </c>
      <c r="K61" s="95" t="str">
        <f>IF(個人エントリー!$I22="","",個人エントリー!$E22)</f>
        <v/>
      </c>
      <c r="L61" s="89" t="str">
        <f>IF(個人エントリー!$Y22="","",個人エントリー!$Y22)</f>
        <v/>
      </c>
      <c r="M61" s="148" t="str">
        <f>IF(個人エントリー!$Z22="","",個人エントリー!$Z22)</f>
        <v/>
      </c>
      <c r="N61" s="144" t="str">
        <f>IF(個人エントリー!$AA22="","",個人エントリー!$AA22)</f>
        <v/>
      </c>
      <c r="O61" s="151" t="str">
        <f>IF(個人エントリー!$AB22="","",個人エントリー!$AB22)</f>
        <v/>
      </c>
      <c r="P61" s="140" t="str">
        <f>IF(個人エントリー!$AC22="","",個人エントリー!$AC22)</f>
        <v/>
      </c>
    </row>
    <row r="62" spans="1:16" ht="24" customHeight="1" x14ac:dyDescent="0.2">
      <c r="A62" s="111">
        <v>18</v>
      </c>
      <c r="B62" s="140"/>
      <c r="C62" s="140" t="str">
        <f>IF(個人エントリー!$L23="","",個人エントリー!$L23&amp;個人エントリー!$M23&amp;個人エントリー!$N23)</f>
        <v/>
      </c>
      <c r="D62" s="422" t="str">
        <f>IF(個人エントリー!$P23="","",個人エントリー!$P23)</f>
        <v/>
      </c>
      <c r="E62" s="423"/>
      <c r="F62" s="148" t="str">
        <f>IF(個人エントリー!$X23="","",個人エントリー!$X23)</f>
        <v/>
      </c>
      <c r="G62" s="168" t="str">
        <f>IF(個人エントリー!$V23="","",個人エントリー!$V23)</f>
        <v/>
      </c>
      <c r="H62" s="169" t="str">
        <f>IF(個人エントリー!$W23="","",個人エントリー!$W23)</f>
        <v/>
      </c>
      <c r="I62" s="181" t="str">
        <f>IF(個人エントリー!$K23="","",個人エントリー!$G23)</f>
        <v/>
      </c>
      <c r="J62" s="94" t="str">
        <f>IF(個人エントリー!$I23="","",個人エントリー!$F23)</f>
        <v/>
      </c>
      <c r="K62" s="95" t="str">
        <f>IF(個人エントリー!$I23="","",個人エントリー!$E23)</f>
        <v/>
      </c>
      <c r="L62" s="89" t="str">
        <f>IF(個人エントリー!$Y23="","",個人エントリー!$Y23)</f>
        <v/>
      </c>
      <c r="M62" s="148" t="str">
        <f>IF(個人エントリー!$Z23="","",個人エントリー!$Z23)</f>
        <v/>
      </c>
      <c r="N62" s="144" t="str">
        <f>IF(個人エントリー!$AA23="","",個人エントリー!$AA23)</f>
        <v/>
      </c>
      <c r="O62" s="151" t="str">
        <f>IF(個人エントリー!$AB23="","",個人エントリー!$AB23)</f>
        <v/>
      </c>
      <c r="P62" s="140" t="str">
        <f>IF(個人エントリー!$AC23="","",個人エントリー!$AC23)</f>
        <v/>
      </c>
    </row>
    <row r="63" spans="1:16" ht="24" customHeight="1" x14ac:dyDescent="0.2">
      <c r="A63" s="111">
        <v>19</v>
      </c>
      <c r="B63" s="140"/>
      <c r="C63" s="140" t="str">
        <f>IF(個人エントリー!$L24="","",個人エントリー!$L24&amp;個人エントリー!$M24&amp;個人エントリー!$N24)</f>
        <v/>
      </c>
      <c r="D63" s="422" t="str">
        <f>IF(個人エントリー!$P24="","",個人エントリー!$P24)</f>
        <v/>
      </c>
      <c r="E63" s="423"/>
      <c r="F63" s="148" t="str">
        <f>IF(個人エントリー!$X24="","",個人エントリー!$X24)</f>
        <v/>
      </c>
      <c r="G63" s="168" t="str">
        <f>IF(個人エントリー!$V24="","",個人エントリー!$V24)</f>
        <v/>
      </c>
      <c r="H63" s="169" t="str">
        <f>IF(個人エントリー!$W24="","",個人エントリー!$W24)</f>
        <v/>
      </c>
      <c r="I63" s="181" t="str">
        <f>IF(個人エントリー!$K24="","",個人エントリー!$G24)</f>
        <v/>
      </c>
      <c r="J63" s="94" t="str">
        <f>IF(個人エントリー!$I24="","",個人エントリー!$F24)</f>
        <v/>
      </c>
      <c r="K63" s="95" t="str">
        <f>IF(個人エントリー!$I24="","",個人エントリー!$E24)</f>
        <v/>
      </c>
      <c r="L63" s="89" t="str">
        <f>IF(個人エントリー!$Y24="","",個人エントリー!$Y24)</f>
        <v/>
      </c>
      <c r="M63" s="148" t="str">
        <f>IF(個人エントリー!$Z24="","",個人エントリー!$Z24)</f>
        <v/>
      </c>
      <c r="N63" s="144" t="str">
        <f>IF(個人エントリー!$AA24="","",個人エントリー!$AA24)</f>
        <v/>
      </c>
      <c r="O63" s="151" t="str">
        <f>IF(個人エントリー!$AB24="","",個人エントリー!$AB24)</f>
        <v/>
      </c>
      <c r="P63" s="140" t="str">
        <f>IF(個人エントリー!$AC24="","",個人エントリー!$AC24)</f>
        <v/>
      </c>
    </row>
    <row r="64" spans="1:16" ht="24" customHeight="1" x14ac:dyDescent="0.2">
      <c r="A64" s="111">
        <v>20</v>
      </c>
      <c r="B64" s="141"/>
      <c r="C64" s="141" t="str">
        <f>IF(個人エントリー!$L25="","",個人エントリー!$L25&amp;個人エントリー!$M25&amp;個人エントリー!$N25)</f>
        <v/>
      </c>
      <c r="D64" s="418" t="str">
        <f>IF(個人エントリー!$P25="","",個人エントリー!$P25)</f>
        <v/>
      </c>
      <c r="E64" s="419"/>
      <c r="F64" s="149" t="str">
        <f>IF(個人エントリー!$X25="","",個人エントリー!$X25)</f>
        <v/>
      </c>
      <c r="G64" s="170" t="str">
        <f>IF(個人エントリー!$V25="","",個人エントリー!$V25)</f>
        <v/>
      </c>
      <c r="H64" s="171" t="str">
        <f>IF(個人エントリー!$W25="","",個人エントリー!$W25)</f>
        <v/>
      </c>
      <c r="I64" s="182" t="str">
        <f>IF(個人エントリー!$K25="","",個人エントリー!$G25)</f>
        <v/>
      </c>
      <c r="J64" s="96" t="str">
        <f>IF(個人エントリー!$I25="","",個人エントリー!$F25)</f>
        <v/>
      </c>
      <c r="K64" s="97" t="str">
        <f>IF(個人エントリー!$I25="","",個人エントリー!$E25)</f>
        <v/>
      </c>
      <c r="L64" s="90" t="str">
        <f>IF(個人エントリー!$Y25="","",個人エントリー!$Y25)</f>
        <v/>
      </c>
      <c r="M64" s="149" t="str">
        <f>IF(個人エントリー!$Z25="","",個人エントリー!$Z25)</f>
        <v/>
      </c>
      <c r="N64" s="145" t="str">
        <f>IF(個人エントリー!$AA25="","",個人エントリー!$AA25)</f>
        <v/>
      </c>
      <c r="O64" s="152" t="str">
        <f>IF(個人エントリー!$AB25="","",個人エントリー!$AB25)</f>
        <v/>
      </c>
      <c r="P64" s="141" t="str">
        <f>IF(個人エントリー!$AC25="","",個人エントリー!$AC25)</f>
        <v/>
      </c>
    </row>
    <row r="65" spans="1:16" ht="24" customHeight="1" x14ac:dyDescent="0.2">
      <c r="A65" s="111">
        <v>21</v>
      </c>
      <c r="B65" s="142"/>
      <c r="C65" s="142" t="str">
        <f>IF(個人エントリー!$L26="","",個人エントリー!$L26&amp;個人エントリー!$M26&amp;個人エントリー!$N26)</f>
        <v/>
      </c>
      <c r="D65" s="420" t="str">
        <f>IF(個人エントリー!$P26="","",個人エントリー!$P26)</f>
        <v/>
      </c>
      <c r="E65" s="421"/>
      <c r="F65" s="150" t="str">
        <f>IF(個人エントリー!$X26="","",個人エントリー!$X26)</f>
        <v/>
      </c>
      <c r="G65" s="172" t="str">
        <f>IF(個人エントリー!$V26="","",個人エントリー!$V26)</f>
        <v/>
      </c>
      <c r="H65" s="173" t="str">
        <f>IF(個人エントリー!$W26="","",個人エントリー!$W26)</f>
        <v/>
      </c>
      <c r="I65" s="183" t="str">
        <f>IF(個人エントリー!$K26="","",個人エントリー!$G26)</f>
        <v/>
      </c>
      <c r="J65" s="98" t="str">
        <f>IF(個人エントリー!$I26="","",個人エントリー!$F26)</f>
        <v/>
      </c>
      <c r="K65" s="99" t="str">
        <f>IF(個人エントリー!$I26="","",個人エントリー!$E26)</f>
        <v/>
      </c>
      <c r="L65" s="91" t="str">
        <f>IF(個人エントリー!$Y26="","",個人エントリー!$Y26)</f>
        <v/>
      </c>
      <c r="M65" s="150" t="str">
        <f>IF(個人エントリー!$Z26="","",個人エントリー!$Z26)</f>
        <v/>
      </c>
      <c r="N65" s="146" t="str">
        <f>IF(個人エントリー!$AA26="","",個人エントリー!$AA26)</f>
        <v/>
      </c>
      <c r="O65" s="174" t="str">
        <f>IF(個人エントリー!$AB26="","",個人エントリー!$AB26)</f>
        <v/>
      </c>
      <c r="P65" s="142" t="str">
        <f>IF(個人エントリー!$AC26="","",個人エントリー!$AC26)</f>
        <v/>
      </c>
    </row>
    <row r="66" spans="1:16" ht="24" customHeight="1" x14ac:dyDescent="0.2">
      <c r="A66" s="111">
        <v>22</v>
      </c>
      <c r="B66" s="140"/>
      <c r="C66" s="140" t="str">
        <f>IF(個人エントリー!$L27="","",個人エントリー!$L27&amp;個人エントリー!$M27&amp;個人エントリー!$N27)</f>
        <v/>
      </c>
      <c r="D66" s="422" t="str">
        <f>IF(個人エントリー!$P27="","",個人エントリー!$P27)</f>
        <v/>
      </c>
      <c r="E66" s="423"/>
      <c r="F66" s="148" t="str">
        <f>IF(個人エントリー!$X27="","",個人エントリー!$X27)</f>
        <v/>
      </c>
      <c r="G66" s="168" t="str">
        <f>IF(個人エントリー!$V27="","",個人エントリー!$V27)</f>
        <v/>
      </c>
      <c r="H66" s="169" t="str">
        <f>IF(個人エントリー!$W27="","",個人エントリー!$W27)</f>
        <v/>
      </c>
      <c r="I66" s="181" t="str">
        <f>IF(個人エントリー!$K27="","",個人エントリー!$G27)</f>
        <v/>
      </c>
      <c r="J66" s="94" t="str">
        <f>IF(個人エントリー!$I27="","",個人エントリー!$F27)</f>
        <v/>
      </c>
      <c r="K66" s="95" t="str">
        <f>IF(個人エントリー!$I27="","",個人エントリー!$E27)</f>
        <v/>
      </c>
      <c r="L66" s="89" t="str">
        <f>IF(個人エントリー!$Y27="","",個人エントリー!$Y27)</f>
        <v/>
      </c>
      <c r="M66" s="148" t="str">
        <f>IF(個人エントリー!$Z27="","",個人エントリー!$Z27)</f>
        <v/>
      </c>
      <c r="N66" s="144" t="str">
        <f>IF(個人エントリー!$AA27="","",個人エントリー!$AA27)</f>
        <v/>
      </c>
      <c r="O66" s="151" t="str">
        <f>IF(個人エントリー!$AB27="","",個人エントリー!$AB27)</f>
        <v/>
      </c>
      <c r="P66" s="140" t="str">
        <f>IF(個人エントリー!$AC27="","",個人エントリー!$AC27)</f>
        <v/>
      </c>
    </row>
    <row r="67" spans="1:16" ht="24" customHeight="1" x14ac:dyDescent="0.2">
      <c r="A67" s="111">
        <v>23</v>
      </c>
      <c r="B67" s="140"/>
      <c r="C67" s="140" t="str">
        <f>IF(個人エントリー!$L28="","",個人エントリー!$L28&amp;個人エントリー!$M28&amp;個人エントリー!$N28)</f>
        <v/>
      </c>
      <c r="D67" s="422" t="str">
        <f>IF(個人エントリー!$P28="","",個人エントリー!$P28)</f>
        <v/>
      </c>
      <c r="E67" s="423"/>
      <c r="F67" s="148" t="str">
        <f>IF(個人エントリー!$X28="","",個人エントリー!$X28)</f>
        <v/>
      </c>
      <c r="G67" s="168" t="str">
        <f>IF(個人エントリー!$V28="","",個人エントリー!$V28)</f>
        <v/>
      </c>
      <c r="H67" s="169" t="str">
        <f>IF(個人エントリー!$W28="","",個人エントリー!$W28)</f>
        <v/>
      </c>
      <c r="I67" s="181" t="str">
        <f>IF(個人エントリー!$K28="","",個人エントリー!$G28)</f>
        <v/>
      </c>
      <c r="J67" s="94" t="str">
        <f>IF(個人エントリー!$I28="","",個人エントリー!$F28)</f>
        <v/>
      </c>
      <c r="K67" s="95" t="str">
        <f>IF(個人エントリー!$I28="","",個人エントリー!$E28)</f>
        <v/>
      </c>
      <c r="L67" s="89" t="str">
        <f>IF(個人エントリー!$Y28="","",個人エントリー!$Y28)</f>
        <v/>
      </c>
      <c r="M67" s="148" t="str">
        <f>IF(個人エントリー!$Z28="","",個人エントリー!$Z28)</f>
        <v/>
      </c>
      <c r="N67" s="144" t="str">
        <f>IF(個人エントリー!$AA28="","",個人エントリー!$AA28)</f>
        <v/>
      </c>
      <c r="O67" s="151" t="str">
        <f>IF(個人エントリー!$AB28="","",個人エントリー!$AB28)</f>
        <v/>
      </c>
      <c r="P67" s="140" t="str">
        <f>IF(個人エントリー!$AC28="","",個人エントリー!$AC28)</f>
        <v/>
      </c>
    </row>
    <row r="68" spans="1:16" ht="24" customHeight="1" x14ac:dyDescent="0.2">
      <c r="A68" s="111">
        <v>24</v>
      </c>
      <c r="B68" s="140"/>
      <c r="C68" s="140" t="str">
        <f>IF(個人エントリー!$L29="","",個人エントリー!$L29&amp;個人エントリー!$M29&amp;個人エントリー!$N29)</f>
        <v/>
      </c>
      <c r="D68" s="422" t="str">
        <f>IF(個人エントリー!$P29="","",個人エントリー!$P29)</f>
        <v/>
      </c>
      <c r="E68" s="423"/>
      <c r="F68" s="148" t="str">
        <f>IF(個人エントリー!$X29="","",個人エントリー!$X29)</f>
        <v/>
      </c>
      <c r="G68" s="168" t="str">
        <f>IF(個人エントリー!$V29="","",個人エントリー!$V29)</f>
        <v/>
      </c>
      <c r="H68" s="169" t="str">
        <f>IF(個人エントリー!$W29="","",個人エントリー!$W29)</f>
        <v/>
      </c>
      <c r="I68" s="181" t="str">
        <f>IF(個人エントリー!$K29="","",個人エントリー!$G29)</f>
        <v/>
      </c>
      <c r="J68" s="94" t="str">
        <f>IF(個人エントリー!$I29="","",個人エントリー!$F29)</f>
        <v/>
      </c>
      <c r="K68" s="95" t="str">
        <f>IF(個人エントリー!$I29="","",個人エントリー!$E29)</f>
        <v/>
      </c>
      <c r="L68" s="89" t="str">
        <f>IF(個人エントリー!$Y29="","",個人エントリー!$Y29)</f>
        <v/>
      </c>
      <c r="M68" s="148" t="str">
        <f>IF(個人エントリー!$Z29="","",個人エントリー!$Z29)</f>
        <v/>
      </c>
      <c r="N68" s="144" t="str">
        <f>IF(個人エントリー!$AA29="","",個人エントリー!$AA29)</f>
        <v/>
      </c>
      <c r="O68" s="151" t="str">
        <f>IF(個人エントリー!$AB29="","",個人エントリー!$AB29)</f>
        <v/>
      </c>
      <c r="P68" s="140" t="str">
        <f>IF(個人エントリー!$AC29="","",個人エントリー!$AC29)</f>
        <v/>
      </c>
    </row>
    <row r="69" spans="1:16" ht="24" customHeight="1" x14ac:dyDescent="0.2">
      <c r="A69" s="111">
        <v>25</v>
      </c>
      <c r="B69" s="141"/>
      <c r="C69" s="141" t="str">
        <f>IF(個人エントリー!$L30="","",個人エントリー!$L30&amp;個人エントリー!$M30&amp;個人エントリー!$N30)</f>
        <v/>
      </c>
      <c r="D69" s="418" t="str">
        <f>IF(個人エントリー!$P30="","",個人エントリー!$P30)</f>
        <v/>
      </c>
      <c r="E69" s="419"/>
      <c r="F69" s="149" t="str">
        <f>IF(個人エントリー!$X30="","",個人エントリー!$X30)</f>
        <v/>
      </c>
      <c r="G69" s="170" t="str">
        <f>IF(個人エントリー!$V30="","",個人エントリー!$V30)</f>
        <v/>
      </c>
      <c r="H69" s="171" t="str">
        <f>IF(個人エントリー!$W30="","",個人エントリー!$W30)</f>
        <v/>
      </c>
      <c r="I69" s="182" t="str">
        <f>IF(個人エントリー!$K30="","",個人エントリー!$G30)</f>
        <v/>
      </c>
      <c r="J69" s="96" t="str">
        <f>IF(個人エントリー!$I30="","",個人エントリー!$F30)</f>
        <v/>
      </c>
      <c r="K69" s="97" t="str">
        <f>IF(個人エントリー!$I30="","",個人エントリー!$E30)</f>
        <v/>
      </c>
      <c r="L69" s="90" t="str">
        <f>IF(個人エントリー!$Y30="","",個人エントリー!$Y30)</f>
        <v/>
      </c>
      <c r="M69" s="149" t="str">
        <f>IF(個人エントリー!$Z30="","",個人エントリー!$Z30)</f>
        <v/>
      </c>
      <c r="N69" s="145" t="str">
        <f>IF(個人エントリー!$AA30="","",個人エントリー!$AA30)</f>
        <v/>
      </c>
      <c r="O69" s="152" t="str">
        <f>IF(個人エントリー!$AB30="","",個人エントリー!$AB30)</f>
        <v/>
      </c>
      <c r="P69" s="141" t="str">
        <f>IF(個人エントリー!$AC30="","",個人エントリー!$AC30)</f>
        <v/>
      </c>
    </row>
    <row r="70" spans="1:16" ht="24" customHeight="1" x14ac:dyDescent="0.2">
      <c r="A70" s="111">
        <v>26</v>
      </c>
      <c r="B70" s="139"/>
      <c r="C70" s="139" t="str">
        <f>IF(個人エントリー!$L31="","",個人エントリー!$L31&amp;個人エントリー!$M31&amp;個人エントリー!$N31)</f>
        <v/>
      </c>
      <c r="D70" s="420" t="str">
        <f>IF(個人エントリー!$P31="","",個人エントリー!$P31)</f>
        <v/>
      </c>
      <c r="E70" s="421"/>
      <c r="F70" s="147" t="str">
        <f>IF(個人エントリー!$X31="","",個人エントリー!$X31)</f>
        <v/>
      </c>
      <c r="G70" s="164" t="str">
        <f>IF(個人エントリー!$V31="","",個人エントリー!$V31)</f>
        <v/>
      </c>
      <c r="H70" s="165" t="str">
        <f>IF(個人エントリー!$W31="","",個人エントリー!$W31)</f>
        <v/>
      </c>
      <c r="I70" s="180" t="str">
        <f>IF(個人エントリー!$K31="","",個人エントリー!$G31)</f>
        <v/>
      </c>
      <c r="J70" s="92" t="str">
        <f>IF(個人エントリー!$I31="","",個人エントリー!$F31)</f>
        <v/>
      </c>
      <c r="K70" s="93" t="str">
        <f>IF(個人エントリー!$I31="","",個人エントリー!$E31)</f>
        <v/>
      </c>
      <c r="L70" s="102" t="str">
        <f>IF(個人エントリー!$Y31="","",個人エントリー!$Y31)</f>
        <v/>
      </c>
      <c r="M70" s="147" t="str">
        <f>IF(個人エントリー!$Z31="","",個人エントリー!$Z31)</f>
        <v/>
      </c>
      <c r="N70" s="143" t="str">
        <f>IF(個人エントリー!$AA31="","",個人エントリー!$AA31)</f>
        <v/>
      </c>
      <c r="O70" s="166" t="str">
        <f>IF(個人エントリー!$AB31="","",個人エントリー!$AB31)</f>
        <v/>
      </c>
      <c r="P70" s="167" t="str">
        <f>IF(個人エントリー!$AC31="","",個人エントリー!$AC31)</f>
        <v/>
      </c>
    </row>
    <row r="71" spans="1:16" ht="24" customHeight="1" x14ac:dyDescent="0.2">
      <c r="A71" s="111">
        <v>27</v>
      </c>
      <c r="B71" s="140"/>
      <c r="C71" s="140" t="str">
        <f>IF(個人エントリー!$L32="","",個人エントリー!$L32&amp;個人エントリー!$M32&amp;個人エントリー!$N32)</f>
        <v/>
      </c>
      <c r="D71" s="422" t="str">
        <f>IF(個人エントリー!$P32="","",個人エントリー!$P32)</f>
        <v/>
      </c>
      <c r="E71" s="423"/>
      <c r="F71" s="148" t="str">
        <f>IF(個人エントリー!$X32="","",個人エントリー!$X32)</f>
        <v/>
      </c>
      <c r="G71" s="168" t="str">
        <f>IF(個人エントリー!$V32="","",個人エントリー!$V32)</f>
        <v/>
      </c>
      <c r="H71" s="169" t="str">
        <f>IF(個人エントリー!$W32="","",個人エントリー!$W32)</f>
        <v/>
      </c>
      <c r="I71" s="181" t="str">
        <f>IF(個人エントリー!$K32="","",個人エントリー!$G32)</f>
        <v/>
      </c>
      <c r="J71" s="94" t="str">
        <f>IF(個人エントリー!$I32="","",個人エントリー!$F32)</f>
        <v/>
      </c>
      <c r="K71" s="95" t="str">
        <f>IF(個人エントリー!$I32="","",個人エントリー!$E32)</f>
        <v/>
      </c>
      <c r="L71" s="89" t="str">
        <f>IF(個人エントリー!$Y32="","",個人エントリー!$Y32)</f>
        <v/>
      </c>
      <c r="M71" s="148" t="str">
        <f>IF(個人エントリー!$Z32="","",個人エントリー!$Z32)</f>
        <v/>
      </c>
      <c r="N71" s="144" t="str">
        <f>IF(個人エントリー!$AA32="","",個人エントリー!$AA32)</f>
        <v/>
      </c>
      <c r="O71" s="151" t="str">
        <f>IF(個人エントリー!$AB32="","",個人エントリー!$AB32)</f>
        <v/>
      </c>
      <c r="P71" s="140" t="str">
        <f>IF(個人エントリー!$AC32="","",個人エントリー!$AC32)</f>
        <v/>
      </c>
    </row>
    <row r="72" spans="1:16" ht="24" customHeight="1" x14ac:dyDescent="0.2">
      <c r="A72" s="111">
        <v>28</v>
      </c>
      <c r="B72" s="140"/>
      <c r="C72" s="140" t="str">
        <f>IF(個人エントリー!$L33="","",個人エントリー!$L33&amp;個人エントリー!$M33&amp;個人エントリー!$N33)</f>
        <v/>
      </c>
      <c r="D72" s="422" t="str">
        <f>IF(個人エントリー!$P33="","",個人エントリー!$P33)</f>
        <v/>
      </c>
      <c r="E72" s="423"/>
      <c r="F72" s="148" t="str">
        <f>IF(個人エントリー!$X33="","",個人エントリー!$X33)</f>
        <v/>
      </c>
      <c r="G72" s="168" t="str">
        <f>IF(個人エントリー!$V33="","",個人エントリー!$V33)</f>
        <v/>
      </c>
      <c r="H72" s="169" t="str">
        <f>IF(個人エントリー!$W33="","",個人エントリー!$W33)</f>
        <v/>
      </c>
      <c r="I72" s="181" t="str">
        <f>IF(個人エントリー!$K33="","",個人エントリー!$G33)</f>
        <v/>
      </c>
      <c r="J72" s="94" t="str">
        <f>IF(個人エントリー!$I33="","",個人エントリー!$F33)</f>
        <v/>
      </c>
      <c r="K72" s="95" t="str">
        <f>IF(個人エントリー!$I33="","",個人エントリー!$E33)</f>
        <v/>
      </c>
      <c r="L72" s="89" t="str">
        <f>IF(個人エントリー!$Y33="","",個人エントリー!$Y33)</f>
        <v/>
      </c>
      <c r="M72" s="148" t="str">
        <f>IF(個人エントリー!$Z33="","",個人エントリー!$Z33)</f>
        <v/>
      </c>
      <c r="N72" s="144" t="str">
        <f>IF(個人エントリー!$AA33="","",個人エントリー!$AA33)</f>
        <v/>
      </c>
      <c r="O72" s="151" t="str">
        <f>IF(個人エントリー!$AB33="","",個人エントリー!$AB33)</f>
        <v/>
      </c>
      <c r="P72" s="140" t="str">
        <f>IF(個人エントリー!$AC33="","",個人エントリー!$AC33)</f>
        <v/>
      </c>
    </row>
    <row r="73" spans="1:16" ht="24" customHeight="1" x14ac:dyDescent="0.2">
      <c r="A73" s="111">
        <v>29</v>
      </c>
      <c r="B73" s="140"/>
      <c r="C73" s="140" t="str">
        <f>IF(個人エントリー!$L34="","",個人エントリー!$L34&amp;個人エントリー!$M34&amp;個人エントリー!$N34)</f>
        <v/>
      </c>
      <c r="D73" s="422" t="str">
        <f>IF(個人エントリー!$P34="","",個人エントリー!$P34)</f>
        <v/>
      </c>
      <c r="E73" s="423"/>
      <c r="F73" s="148" t="str">
        <f>IF(個人エントリー!$X34="","",個人エントリー!$X34)</f>
        <v/>
      </c>
      <c r="G73" s="168" t="str">
        <f>IF(個人エントリー!$V34="","",個人エントリー!$V34)</f>
        <v/>
      </c>
      <c r="H73" s="169" t="str">
        <f>IF(個人エントリー!$W34="","",個人エントリー!$W34)</f>
        <v/>
      </c>
      <c r="I73" s="181" t="str">
        <f>IF(個人エントリー!$K34="","",個人エントリー!$G34)</f>
        <v/>
      </c>
      <c r="J73" s="94" t="str">
        <f>IF(個人エントリー!$I34="","",個人エントリー!$F34)</f>
        <v/>
      </c>
      <c r="K73" s="95" t="str">
        <f>IF(個人エントリー!$I34="","",個人エントリー!$E34)</f>
        <v/>
      </c>
      <c r="L73" s="89" t="str">
        <f>IF(個人エントリー!$Y34="","",個人エントリー!$Y34)</f>
        <v/>
      </c>
      <c r="M73" s="148" t="str">
        <f>IF(個人エントリー!$Z34="","",個人エントリー!$Z34)</f>
        <v/>
      </c>
      <c r="N73" s="144" t="str">
        <f>IF(個人エントリー!$AA34="","",個人エントリー!$AA34)</f>
        <v/>
      </c>
      <c r="O73" s="151" t="str">
        <f>IF(個人エントリー!$AB34="","",個人エントリー!$AB34)</f>
        <v/>
      </c>
      <c r="P73" s="140" t="str">
        <f>IF(個人エントリー!$AC34="","",個人エントリー!$AC34)</f>
        <v/>
      </c>
    </row>
    <row r="74" spans="1:16" ht="24" customHeight="1" x14ac:dyDescent="0.2">
      <c r="A74" s="111">
        <v>30</v>
      </c>
      <c r="B74" s="141"/>
      <c r="C74" s="141" t="str">
        <f>IF(個人エントリー!$L35="","",個人エントリー!$L35&amp;個人エントリー!$M35&amp;個人エントリー!$N35)</f>
        <v/>
      </c>
      <c r="D74" s="418" t="str">
        <f>IF(個人エントリー!$P35="","",個人エントリー!$P35)</f>
        <v/>
      </c>
      <c r="E74" s="419"/>
      <c r="F74" s="149" t="str">
        <f>IF(個人エントリー!$X35="","",個人エントリー!$X35)</f>
        <v/>
      </c>
      <c r="G74" s="170" t="str">
        <f>IF(個人エントリー!$V35="","",個人エントリー!$V35)</f>
        <v/>
      </c>
      <c r="H74" s="171" t="str">
        <f>IF(個人エントリー!$W35="","",個人エントリー!$W35)</f>
        <v/>
      </c>
      <c r="I74" s="182" t="str">
        <f>IF(個人エントリー!$K35="","",個人エントリー!$G35)</f>
        <v/>
      </c>
      <c r="J74" s="96" t="str">
        <f>IF(個人エントリー!$I35="","",個人エントリー!$F35)</f>
        <v/>
      </c>
      <c r="K74" s="97" t="str">
        <f>IF(個人エントリー!$I35="","",個人エントリー!$E35)</f>
        <v/>
      </c>
      <c r="L74" s="90" t="str">
        <f>IF(個人エントリー!$Y35="","",個人エントリー!$Y35)</f>
        <v/>
      </c>
      <c r="M74" s="149" t="str">
        <f>IF(個人エントリー!$Z35="","",個人エントリー!$Z35)</f>
        <v/>
      </c>
      <c r="N74" s="145" t="str">
        <f>IF(個人エントリー!$AA35="","",個人エントリー!$AA35)</f>
        <v/>
      </c>
      <c r="O74" s="152" t="str">
        <f>IF(個人エントリー!$AB35="","",個人エントリー!$AB35)</f>
        <v/>
      </c>
      <c r="P74" s="141" t="str">
        <f>IF(個人エントリー!$AC35="","",個人エントリー!$AC35)</f>
        <v/>
      </c>
    </row>
    <row r="75" spans="1:16" ht="24" customHeight="1" x14ac:dyDescent="0.2">
      <c r="A75" s="111">
        <v>31</v>
      </c>
      <c r="B75" s="142"/>
      <c r="C75" s="142" t="str">
        <f>IF(個人エントリー!$L36="","",個人エントリー!$L36&amp;個人エントリー!$M36&amp;個人エントリー!$N36)</f>
        <v/>
      </c>
      <c r="D75" s="420" t="str">
        <f>IF(個人エントリー!$P36="","",個人エントリー!$P36)</f>
        <v/>
      </c>
      <c r="E75" s="421"/>
      <c r="F75" s="150" t="str">
        <f>IF(個人エントリー!$X36="","",個人エントリー!$X36)</f>
        <v/>
      </c>
      <c r="G75" s="172" t="str">
        <f>IF(個人エントリー!$V36="","",個人エントリー!$V36)</f>
        <v/>
      </c>
      <c r="H75" s="173" t="str">
        <f>IF(個人エントリー!$W36="","",個人エントリー!$W36)</f>
        <v/>
      </c>
      <c r="I75" s="183" t="str">
        <f>IF(個人エントリー!$K36="","",個人エントリー!$G36)</f>
        <v/>
      </c>
      <c r="J75" s="98" t="str">
        <f>IF(個人エントリー!$I36="","",個人エントリー!$F36)</f>
        <v/>
      </c>
      <c r="K75" s="99" t="str">
        <f>IF(個人エントリー!$I36="","",個人エントリー!$E36)</f>
        <v/>
      </c>
      <c r="L75" s="91" t="str">
        <f>IF(個人エントリー!$Y36="","",個人エントリー!$Y36)</f>
        <v/>
      </c>
      <c r="M75" s="150" t="str">
        <f>IF(個人エントリー!$Z36="","",個人エントリー!$Z36)</f>
        <v/>
      </c>
      <c r="N75" s="146" t="str">
        <f>IF(個人エントリー!$AA36="","",個人エントリー!$AA36)</f>
        <v/>
      </c>
      <c r="O75" s="174" t="str">
        <f>IF(個人エントリー!$AB36="","",個人エントリー!$AB36)</f>
        <v/>
      </c>
      <c r="P75" s="142" t="str">
        <f>IF(個人エントリー!$AC36="","",個人エントリー!$AC36)</f>
        <v/>
      </c>
    </row>
    <row r="76" spans="1:16" ht="24" customHeight="1" x14ac:dyDescent="0.2">
      <c r="A76" s="111">
        <v>32</v>
      </c>
      <c r="B76" s="140"/>
      <c r="C76" s="140" t="str">
        <f>IF(個人エントリー!$L37="","",個人エントリー!$L37&amp;個人エントリー!$M37&amp;個人エントリー!$N37)</f>
        <v/>
      </c>
      <c r="D76" s="422" t="str">
        <f>IF(個人エントリー!$P37="","",個人エントリー!$P37)</f>
        <v/>
      </c>
      <c r="E76" s="423"/>
      <c r="F76" s="148" t="str">
        <f>IF(個人エントリー!$X37="","",個人エントリー!$X37)</f>
        <v/>
      </c>
      <c r="G76" s="168" t="str">
        <f>IF(個人エントリー!$V37="","",個人エントリー!$V37)</f>
        <v/>
      </c>
      <c r="H76" s="169" t="str">
        <f>IF(個人エントリー!$W37="","",個人エントリー!$W37)</f>
        <v/>
      </c>
      <c r="I76" s="181" t="str">
        <f>IF(個人エントリー!$K37="","",個人エントリー!$G37)</f>
        <v/>
      </c>
      <c r="J76" s="94" t="str">
        <f>IF(個人エントリー!$I37="","",個人エントリー!$F37)</f>
        <v/>
      </c>
      <c r="K76" s="95" t="str">
        <f>IF(個人エントリー!$I37="","",個人エントリー!$E37)</f>
        <v/>
      </c>
      <c r="L76" s="89" t="str">
        <f>IF(個人エントリー!$Y37="","",個人エントリー!$Y37)</f>
        <v/>
      </c>
      <c r="M76" s="148" t="str">
        <f>IF(個人エントリー!$Z37="","",個人エントリー!$Z37)</f>
        <v/>
      </c>
      <c r="N76" s="144" t="str">
        <f>IF(個人エントリー!$AA37="","",個人エントリー!$AA37)</f>
        <v/>
      </c>
      <c r="O76" s="151" t="str">
        <f>IF(個人エントリー!$AB37="","",個人エントリー!$AB37)</f>
        <v/>
      </c>
      <c r="P76" s="140" t="str">
        <f>IF(個人エントリー!$AC37="","",個人エントリー!$AC37)</f>
        <v/>
      </c>
    </row>
    <row r="77" spans="1:16" ht="24" customHeight="1" x14ac:dyDescent="0.2">
      <c r="A77" s="111">
        <v>33</v>
      </c>
      <c r="B77" s="140"/>
      <c r="C77" s="140" t="str">
        <f>IF(個人エントリー!$L38="","",個人エントリー!$L38&amp;個人エントリー!$M38&amp;個人エントリー!$N38)</f>
        <v/>
      </c>
      <c r="D77" s="422" t="str">
        <f>IF(個人エントリー!$P38="","",個人エントリー!$P38)</f>
        <v/>
      </c>
      <c r="E77" s="423"/>
      <c r="F77" s="148" t="str">
        <f>IF(個人エントリー!$X38="","",個人エントリー!$X38)</f>
        <v/>
      </c>
      <c r="G77" s="168" t="str">
        <f>IF(個人エントリー!$V38="","",個人エントリー!$V38)</f>
        <v/>
      </c>
      <c r="H77" s="169" t="str">
        <f>IF(個人エントリー!$W38="","",個人エントリー!$W38)</f>
        <v/>
      </c>
      <c r="I77" s="181" t="str">
        <f>IF(個人エントリー!$K38="","",個人エントリー!$G38)</f>
        <v/>
      </c>
      <c r="J77" s="94" t="str">
        <f>IF(個人エントリー!$I38="","",個人エントリー!$F38)</f>
        <v/>
      </c>
      <c r="K77" s="95" t="str">
        <f>IF(個人エントリー!$I38="","",個人エントリー!$E38)</f>
        <v/>
      </c>
      <c r="L77" s="89" t="str">
        <f>IF(個人エントリー!$Y38="","",個人エントリー!$Y38)</f>
        <v/>
      </c>
      <c r="M77" s="148" t="str">
        <f>IF(個人エントリー!$Z38="","",個人エントリー!$Z38)</f>
        <v/>
      </c>
      <c r="N77" s="144" t="str">
        <f>IF(個人エントリー!$AA38="","",個人エントリー!$AA38)</f>
        <v/>
      </c>
      <c r="O77" s="151" t="str">
        <f>IF(個人エントリー!$AB38="","",個人エントリー!$AB38)</f>
        <v/>
      </c>
      <c r="P77" s="140" t="str">
        <f>IF(個人エントリー!$AC38="","",個人エントリー!$AC38)</f>
        <v/>
      </c>
    </row>
    <row r="78" spans="1:16" ht="24" customHeight="1" x14ac:dyDescent="0.2">
      <c r="A78" s="111">
        <v>34</v>
      </c>
      <c r="B78" s="140"/>
      <c r="C78" s="140" t="str">
        <f>IF(個人エントリー!$L39="","",個人エントリー!$L39&amp;個人エントリー!$M39&amp;個人エントリー!$N39)</f>
        <v/>
      </c>
      <c r="D78" s="422" t="str">
        <f>IF(個人エントリー!$P39="","",個人エントリー!$P39)</f>
        <v/>
      </c>
      <c r="E78" s="423"/>
      <c r="F78" s="148" t="str">
        <f>IF(個人エントリー!$X39="","",個人エントリー!$X39)</f>
        <v/>
      </c>
      <c r="G78" s="168" t="str">
        <f>IF(個人エントリー!$V39="","",個人エントリー!$V39)</f>
        <v/>
      </c>
      <c r="H78" s="169" t="str">
        <f>IF(個人エントリー!$W39="","",個人エントリー!$W39)</f>
        <v/>
      </c>
      <c r="I78" s="181" t="str">
        <f>IF(個人エントリー!$K39="","",個人エントリー!$G39)</f>
        <v/>
      </c>
      <c r="J78" s="94" t="str">
        <f>IF(個人エントリー!$I39="","",個人エントリー!$F39)</f>
        <v/>
      </c>
      <c r="K78" s="95" t="str">
        <f>IF(個人エントリー!$I39="","",個人エントリー!$E39)</f>
        <v/>
      </c>
      <c r="L78" s="89" t="str">
        <f>IF(個人エントリー!$Y39="","",個人エントリー!$Y39)</f>
        <v/>
      </c>
      <c r="M78" s="148" t="str">
        <f>IF(個人エントリー!$Z39="","",個人エントリー!$Z39)</f>
        <v/>
      </c>
      <c r="N78" s="144" t="str">
        <f>IF(個人エントリー!$AA39="","",個人エントリー!$AA39)</f>
        <v/>
      </c>
      <c r="O78" s="151" t="str">
        <f>IF(個人エントリー!$AB39="","",個人エントリー!$AB39)</f>
        <v/>
      </c>
      <c r="P78" s="140" t="str">
        <f>IF(個人エントリー!$AC39="","",個人エントリー!$AC39)</f>
        <v/>
      </c>
    </row>
    <row r="79" spans="1:16" ht="24" customHeight="1" x14ac:dyDescent="0.2">
      <c r="A79" s="111">
        <v>35</v>
      </c>
      <c r="B79" s="141"/>
      <c r="C79" s="141" t="str">
        <f>IF(個人エントリー!$L40="","",個人エントリー!$L40&amp;個人エントリー!$M40&amp;個人エントリー!$N40)</f>
        <v/>
      </c>
      <c r="D79" s="418" t="str">
        <f>IF(個人エントリー!$P40="","",個人エントリー!$P40)</f>
        <v/>
      </c>
      <c r="E79" s="419"/>
      <c r="F79" s="149" t="str">
        <f>IF(個人エントリー!$X40="","",個人エントリー!$X40)</f>
        <v/>
      </c>
      <c r="G79" s="170" t="str">
        <f>IF(個人エントリー!$V40="","",個人エントリー!$V40)</f>
        <v/>
      </c>
      <c r="H79" s="171" t="str">
        <f>IF(個人エントリー!$W40="","",個人エントリー!$W40)</f>
        <v/>
      </c>
      <c r="I79" s="182" t="str">
        <f>IF(個人エントリー!$K40="","",個人エントリー!$G40)</f>
        <v/>
      </c>
      <c r="J79" s="96" t="str">
        <f>IF(個人エントリー!$I40="","",個人エントリー!$F40)</f>
        <v/>
      </c>
      <c r="K79" s="97" t="str">
        <f>IF(個人エントリー!$I40="","",個人エントリー!$E40)</f>
        <v/>
      </c>
      <c r="L79" s="90" t="str">
        <f>IF(個人エントリー!$Y40="","",個人エントリー!$Y40)</f>
        <v/>
      </c>
      <c r="M79" s="149" t="str">
        <f>IF(個人エントリー!$Z40="","",個人エントリー!$Z40)</f>
        <v/>
      </c>
      <c r="N79" s="145" t="str">
        <f>IF(個人エントリー!$AA40="","",個人エントリー!$AA40)</f>
        <v/>
      </c>
      <c r="O79" s="152" t="str">
        <f>IF(個人エントリー!$AB40="","",個人エントリー!$AB40)</f>
        <v/>
      </c>
      <c r="P79" s="141" t="str">
        <f>IF(個人エントリー!$AC40="","",個人エントリー!$AC40)</f>
        <v/>
      </c>
    </row>
    <row r="80" spans="1:16" ht="24" customHeight="1" x14ac:dyDescent="0.2">
      <c r="A80" s="111">
        <v>36</v>
      </c>
      <c r="B80" s="142"/>
      <c r="C80" s="142" t="str">
        <f>IF(個人エントリー!$L41="","",個人エントリー!$L41&amp;個人エントリー!$M41&amp;個人エントリー!$N41)</f>
        <v/>
      </c>
      <c r="D80" s="420" t="str">
        <f>IF(個人エントリー!$P41="","",個人エントリー!$P41)</f>
        <v/>
      </c>
      <c r="E80" s="421"/>
      <c r="F80" s="150" t="str">
        <f>IF(個人エントリー!$X41="","",個人エントリー!$X41)</f>
        <v/>
      </c>
      <c r="G80" s="172" t="str">
        <f>IF(個人エントリー!$V41="","",個人エントリー!$V41)</f>
        <v/>
      </c>
      <c r="H80" s="173" t="str">
        <f>IF(個人エントリー!$W41="","",個人エントリー!$W41)</f>
        <v/>
      </c>
      <c r="I80" s="183" t="str">
        <f>IF(個人エントリー!$K41="","",個人エントリー!$G41)</f>
        <v/>
      </c>
      <c r="J80" s="98" t="str">
        <f>IF(個人エントリー!$I41="","",個人エントリー!$F41)</f>
        <v/>
      </c>
      <c r="K80" s="99" t="str">
        <f>IF(個人エントリー!$I41="","",個人エントリー!$E41)</f>
        <v/>
      </c>
      <c r="L80" s="91" t="str">
        <f>IF(個人エントリー!$Y41="","",個人エントリー!$Y41)</f>
        <v/>
      </c>
      <c r="M80" s="150" t="str">
        <f>IF(個人エントリー!$Z41="","",個人エントリー!$Z41)</f>
        <v/>
      </c>
      <c r="N80" s="146" t="str">
        <f>IF(個人エントリー!$AA41="","",個人エントリー!$AA41)</f>
        <v/>
      </c>
      <c r="O80" s="174" t="str">
        <f>IF(個人エントリー!$AB41="","",個人エントリー!$AB41)</f>
        <v/>
      </c>
      <c r="P80" s="142" t="str">
        <f>IF(個人エントリー!$AC41="","",個人エントリー!$AC41)</f>
        <v/>
      </c>
    </row>
    <row r="81" spans="1:16" ht="24" customHeight="1" x14ac:dyDescent="0.2">
      <c r="A81" s="111">
        <v>37</v>
      </c>
      <c r="B81" s="140"/>
      <c r="C81" s="140" t="str">
        <f>IF(個人エントリー!$L42="","",個人エントリー!$L42&amp;個人エントリー!$M42&amp;個人エントリー!$N42)</f>
        <v/>
      </c>
      <c r="D81" s="422" t="str">
        <f>IF(個人エントリー!$P42="","",個人エントリー!$P42)</f>
        <v/>
      </c>
      <c r="E81" s="423"/>
      <c r="F81" s="148" t="str">
        <f>IF(個人エントリー!$X42="","",個人エントリー!$X42)</f>
        <v/>
      </c>
      <c r="G81" s="168" t="str">
        <f>IF(個人エントリー!$V42="","",個人エントリー!$V42)</f>
        <v/>
      </c>
      <c r="H81" s="169" t="str">
        <f>IF(個人エントリー!$W42="","",個人エントリー!$W42)</f>
        <v/>
      </c>
      <c r="I81" s="181" t="str">
        <f>IF(個人エントリー!$K42="","",個人エントリー!$G42)</f>
        <v/>
      </c>
      <c r="J81" s="94" t="str">
        <f>IF(個人エントリー!$I42="","",個人エントリー!$F42)</f>
        <v/>
      </c>
      <c r="K81" s="95" t="str">
        <f>IF(個人エントリー!$I42="","",個人エントリー!$E42)</f>
        <v/>
      </c>
      <c r="L81" s="89" t="str">
        <f>IF(個人エントリー!$Y42="","",個人エントリー!$Y42)</f>
        <v/>
      </c>
      <c r="M81" s="148" t="str">
        <f>IF(個人エントリー!$Z42="","",個人エントリー!$Z42)</f>
        <v/>
      </c>
      <c r="N81" s="144" t="str">
        <f>IF(個人エントリー!$AA42="","",個人エントリー!$AA42)</f>
        <v/>
      </c>
      <c r="O81" s="151" t="str">
        <f>IF(個人エントリー!$AB42="","",個人エントリー!$AB42)</f>
        <v/>
      </c>
      <c r="P81" s="140" t="str">
        <f>IF(個人エントリー!$AC42="","",個人エントリー!$AC42)</f>
        <v/>
      </c>
    </row>
    <row r="82" spans="1:16" ht="24" customHeight="1" x14ac:dyDescent="0.2">
      <c r="A82" s="111">
        <v>38</v>
      </c>
      <c r="B82" s="140"/>
      <c r="C82" s="140" t="str">
        <f>IF(個人エントリー!$L43="","",個人エントリー!$L43&amp;個人エントリー!$M43&amp;個人エントリー!$N43)</f>
        <v/>
      </c>
      <c r="D82" s="422" t="str">
        <f>IF(個人エントリー!$P43="","",個人エントリー!$P43)</f>
        <v/>
      </c>
      <c r="E82" s="423"/>
      <c r="F82" s="148" t="str">
        <f>IF(個人エントリー!$X43="","",個人エントリー!$X43)</f>
        <v/>
      </c>
      <c r="G82" s="168" t="str">
        <f>IF(個人エントリー!$V43="","",個人エントリー!$V43)</f>
        <v/>
      </c>
      <c r="H82" s="169" t="str">
        <f>IF(個人エントリー!$W43="","",個人エントリー!$W43)</f>
        <v/>
      </c>
      <c r="I82" s="181" t="str">
        <f>IF(個人エントリー!$K43="","",個人エントリー!$G43)</f>
        <v/>
      </c>
      <c r="J82" s="94" t="str">
        <f>IF(個人エントリー!$I43="","",個人エントリー!$F43)</f>
        <v/>
      </c>
      <c r="K82" s="95" t="str">
        <f>IF(個人エントリー!$I43="","",個人エントリー!$E43)</f>
        <v/>
      </c>
      <c r="L82" s="89" t="str">
        <f>IF(個人エントリー!$Y43="","",個人エントリー!$Y43)</f>
        <v/>
      </c>
      <c r="M82" s="148" t="str">
        <f>IF(個人エントリー!$Z43="","",個人エントリー!$Z43)</f>
        <v/>
      </c>
      <c r="N82" s="144" t="str">
        <f>IF(個人エントリー!$AA43="","",個人エントリー!$AA43)</f>
        <v/>
      </c>
      <c r="O82" s="151" t="str">
        <f>IF(個人エントリー!$AB43="","",個人エントリー!$AB43)</f>
        <v/>
      </c>
      <c r="P82" s="140" t="str">
        <f>IF(個人エントリー!$AC43="","",個人エントリー!$AC43)</f>
        <v/>
      </c>
    </row>
    <row r="83" spans="1:16" ht="24" customHeight="1" x14ac:dyDescent="0.2">
      <c r="A83" s="111">
        <v>39</v>
      </c>
      <c r="B83" s="140"/>
      <c r="C83" s="140" t="str">
        <f>IF(個人エントリー!$L44="","",個人エントリー!$L44&amp;個人エントリー!$M44&amp;個人エントリー!$N44)</f>
        <v/>
      </c>
      <c r="D83" s="422" t="str">
        <f>IF(個人エントリー!$P44="","",個人エントリー!$P44)</f>
        <v/>
      </c>
      <c r="E83" s="423"/>
      <c r="F83" s="148" t="str">
        <f>IF(個人エントリー!$X44="","",個人エントリー!$X44)</f>
        <v/>
      </c>
      <c r="G83" s="168" t="str">
        <f>IF(個人エントリー!$V44="","",個人エントリー!$V44)</f>
        <v/>
      </c>
      <c r="H83" s="169" t="str">
        <f>IF(個人エントリー!$W44="","",個人エントリー!$W44)</f>
        <v/>
      </c>
      <c r="I83" s="181" t="str">
        <f>IF(個人エントリー!$K44="","",個人エントリー!$G44)</f>
        <v/>
      </c>
      <c r="J83" s="94" t="str">
        <f>IF(個人エントリー!$I44="","",個人エントリー!$F44)</f>
        <v/>
      </c>
      <c r="K83" s="95" t="str">
        <f>IF(個人エントリー!$I44="","",個人エントリー!$E44)</f>
        <v/>
      </c>
      <c r="L83" s="89" t="str">
        <f>IF(個人エントリー!$Y44="","",個人エントリー!$Y44)</f>
        <v/>
      </c>
      <c r="M83" s="148" t="str">
        <f>IF(個人エントリー!$Z44="","",個人エントリー!$Z44)</f>
        <v/>
      </c>
      <c r="N83" s="144" t="str">
        <f>IF(個人エントリー!$AA44="","",個人エントリー!$AA44)</f>
        <v/>
      </c>
      <c r="O83" s="151" t="str">
        <f>IF(個人エントリー!$AB44="","",個人エントリー!$AB44)</f>
        <v/>
      </c>
      <c r="P83" s="140" t="str">
        <f>IF(個人エントリー!$AC44="","",個人エントリー!$AC44)</f>
        <v/>
      </c>
    </row>
    <row r="84" spans="1:16" ht="24" customHeight="1" x14ac:dyDescent="0.2">
      <c r="A84" s="111">
        <v>40</v>
      </c>
      <c r="B84" s="141"/>
      <c r="C84" s="141" t="str">
        <f>IF(個人エントリー!$L45="","",個人エントリー!$L45&amp;個人エントリー!$M45&amp;個人エントリー!$N45)</f>
        <v/>
      </c>
      <c r="D84" s="418" t="str">
        <f>IF(個人エントリー!$P45="","",個人エントリー!$P45)</f>
        <v/>
      </c>
      <c r="E84" s="419"/>
      <c r="F84" s="149" t="str">
        <f>IF(個人エントリー!$X45="","",個人エントリー!$X45)</f>
        <v/>
      </c>
      <c r="G84" s="170" t="str">
        <f>IF(個人エントリー!$V45="","",個人エントリー!$V45)</f>
        <v/>
      </c>
      <c r="H84" s="171" t="str">
        <f>IF(個人エントリー!$W45="","",個人エントリー!$W45)</f>
        <v/>
      </c>
      <c r="I84" s="182" t="str">
        <f>IF(個人エントリー!$K45="","",個人エントリー!$G45)</f>
        <v/>
      </c>
      <c r="J84" s="96" t="str">
        <f>IF(個人エントリー!$I45="","",個人エントリー!$F45)</f>
        <v/>
      </c>
      <c r="K84" s="97" t="str">
        <f>IF(個人エントリー!$I45="","",個人エントリー!$E45)</f>
        <v/>
      </c>
      <c r="L84" s="90" t="str">
        <f>IF(個人エントリー!$Y45="","",個人エントリー!$Y45)</f>
        <v/>
      </c>
      <c r="M84" s="149" t="str">
        <f>IF(個人エントリー!$Z45="","",個人エントリー!$Z45)</f>
        <v/>
      </c>
      <c r="N84" s="145" t="str">
        <f>IF(個人エントリー!$AA45="","",個人エントリー!$AA45)</f>
        <v/>
      </c>
      <c r="O84" s="152" t="str">
        <f>IF(個人エントリー!$AB45="","",個人エントリー!$AB45)</f>
        <v/>
      </c>
      <c r="P84" s="141" t="str">
        <f>IF(個人エントリー!$AC45="","",個人エントリー!$AC45)</f>
        <v/>
      </c>
    </row>
    <row r="85" spans="1:16" ht="24" customHeight="1" x14ac:dyDescent="0.2">
      <c r="A85" s="111">
        <v>41</v>
      </c>
      <c r="B85" s="142"/>
      <c r="C85" s="142" t="str">
        <f>IF(個人エントリー!$L46="","",個人エントリー!$L46&amp;個人エントリー!$M46&amp;個人エントリー!$N46)</f>
        <v/>
      </c>
      <c r="D85" s="420" t="str">
        <f>IF(個人エントリー!$P46="","",個人エントリー!$P46)</f>
        <v/>
      </c>
      <c r="E85" s="421"/>
      <c r="F85" s="150" t="str">
        <f>IF(個人エントリー!$X46="","",個人エントリー!$X46)</f>
        <v/>
      </c>
      <c r="G85" s="172" t="str">
        <f>IF(個人エントリー!$V46="","",個人エントリー!$V46)</f>
        <v/>
      </c>
      <c r="H85" s="173" t="str">
        <f>IF(個人エントリー!$W46="","",個人エントリー!$W46)</f>
        <v/>
      </c>
      <c r="I85" s="183" t="str">
        <f>IF(個人エントリー!$K46="","",個人エントリー!$G46)</f>
        <v/>
      </c>
      <c r="J85" s="98" t="str">
        <f>IF(個人エントリー!$I46="","",個人エントリー!$F46)</f>
        <v/>
      </c>
      <c r="K85" s="99" t="str">
        <f>IF(個人エントリー!$I46="","",個人エントリー!$E46)</f>
        <v/>
      </c>
      <c r="L85" s="91" t="str">
        <f>IF(個人エントリー!$Y46="","",個人エントリー!$Y46)</f>
        <v/>
      </c>
      <c r="M85" s="150" t="str">
        <f>IF(個人エントリー!$Z46="","",個人エントリー!$Z46)</f>
        <v/>
      </c>
      <c r="N85" s="146" t="str">
        <f>IF(個人エントリー!$AA46="","",個人エントリー!$AA46)</f>
        <v/>
      </c>
      <c r="O85" s="174" t="str">
        <f>IF(個人エントリー!$AB46="","",個人エントリー!$AB46)</f>
        <v/>
      </c>
      <c r="P85" s="142" t="str">
        <f>IF(個人エントリー!$AC46="","",個人エントリー!$AC46)</f>
        <v/>
      </c>
    </row>
    <row r="86" spans="1:16" ht="24" customHeight="1" x14ac:dyDescent="0.2">
      <c r="A86" s="111">
        <v>42</v>
      </c>
      <c r="B86" s="140"/>
      <c r="C86" s="140" t="str">
        <f>IF(個人エントリー!$L47="","",個人エントリー!$L47&amp;個人エントリー!$M47&amp;個人エントリー!$N47)</f>
        <v/>
      </c>
      <c r="D86" s="422" t="str">
        <f>IF(個人エントリー!$P47="","",個人エントリー!$P47)</f>
        <v/>
      </c>
      <c r="E86" s="423"/>
      <c r="F86" s="148" t="str">
        <f>IF(個人エントリー!$X47="","",個人エントリー!$X47)</f>
        <v/>
      </c>
      <c r="G86" s="168" t="str">
        <f>IF(個人エントリー!$V47="","",個人エントリー!$V47)</f>
        <v/>
      </c>
      <c r="H86" s="169" t="str">
        <f>IF(個人エントリー!$W47="","",個人エントリー!$W47)</f>
        <v/>
      </c>
      <c r="I86" s="181" t="str">
        <f>IF(個人エントリー!$K47="","",個人エントリー!$G47)</f>
        <v/>
      </c>
      <c r="J86" s="94" t="str">
        <f>IF(個人エントリー!$I47="","",個人エントリー!$F47)</f>
        <v/>
      </c>
      <c r="K86" s="95" t="str">
        <f>IF(個人エントリー!$I47="","",個人エントリー!$E47)</f>
        <v/>
      </c>
      <c r="L86" s="89" t="str">
        <f>IF(個人エントリー!$Y47="","",個人エントリー!$Y47)</f>
        <v/>
      </c>
      <c r="M86" s="148" t="str">
        <f>IF(個人エントリー!$Z47="","",個人エントリー!$Z47)</f>
        <v/>
      </c>
      <c r="N86" s="144" t="str">
        <f>IF(個人エントリー!$AA47="","",個人エントリー!$AA47)</f>
        <v/>
      </c>
      <c r="O86" s="151" t="str">
        <f>IF(個人エントリー!$AB47="","",個人エントリー!$AB47)</f>
        <v/>
      </c>
      <c r="P86" s="140" t="str">
        <f>IF(個人エントリー!$AC47="","",個人エントリー!$AC47)</f>
        <v/>
      </c>
    </row>
    <row r="87" spans="1:16" ht="24" customHeight="1" x14ac:dyDescent="0.2">
      <c r="A87" s="111">
        <v>43</v>
      </c>
      <c r="B87" s="140"/>
      <c r="C87" s="140" t="str">
        <f>IF(個人エントリー!$L48="","",個人エントリー!$L48&amp;個人エントリー!$M48&amp;個人エントリー!$N48)</f>
        <v/>
      </c>
      <c r="D87" s="422" t="str">
        <f>IF(個人エントリー!$P48="","",個人エントリー!$P48)</f>
        <v/>
      </c>
      <c r="E87" s="423"/>
      <c r="F87" s="148" t="str">
        <f>IF(個人エントリー!$X48="","",個人エントリー!$X48)</f>
        <v/>
      </c>
      <c r="G87" s="168" t="str">
        <f>IF(個人エントリー!$V48="","",個人エントリー!$V48)</f>
        <v/>
      </c>
      <c r="H87" s="169" t="str">
        <f>IF(個人エントリー!$W48="","",個人エントリー!$W48)</f>
        <v/>
      </c>
      <c r="I87" s="181" t="str">
        <f>IF(個人エントリー!$K48="","",個人エントリー!$G48)</f>
        <v/>
      </c>
      <c r="J87" s="94" t="str">
        <f>IF(個人エントリー!$I48="","",個人エントリー!$F48)</f>
        <v/>
      </c>
      <c r="K87" s="95" t="str">
        <f>IF(個人エントリー!$I48="","",個人エントリー!$E48)</f>
        <v/>
      </c>
      <c r="L87" s="89" t="str">
        <f>IF(個人エントリー!$Y48="","",個人エントリー!$Y48)</f>
        <v/>
      </c>
      <c r="M87" s="148" t="str">
        <f>IF(個人エントリー!$Z48="","",個人エントリー!$Z48)</f>
        <v/>
      </c>
      <c r="N87" s="144" t="str">
        <f>IF(個人エントリー!$AA48="","",個人エントリー!$AA48)</f>
        <v/>
      </c>
      <c r="O87" s="151" t="str">
        <f>IF(個人エントリー!$AB48="","",個人エントリー!$AB48)</f>
        <v/>
      </c>
      <c r="P87" s="140" t="str">
        <f>IF(個人エントリー!$AC48="","",個人エントリー!$AC48)</f>
        <v/>
      </c>
    </row>
    <row r="88" spans="1:16" ht="24" customHeight="1" x14ac:dyDescent="0.2">
      <c r="A88" s="111">
        <v>44</v>
      </c>
      <c r="B88" s="140"/>
      <c r="C88" s="140" t="str">
        <f>IF(個人エントリー!$L49="","",個人エントリー!$L49&amp;個人エントリー!$M49&amp;個人エントリー!$N49)</f>
        <v/>
      </c>
      <c r="D88" s="422" t="str">
        <f>IF(個人エントリー!$P49="","",個人エントリー!$P49)</f>
        <v/>
      </c>
      <c r="E88" s="423"/>
      <c r="F88" s="148" t="str">
        <f>IF(個人エントリー!$X49="","",個人エントリー!$X49)</f>
        <v/>
      </c>
      <c r="G88" s="168" t="str">
        <f>IF(個人エントリー!$V49="","",個人エントリー!$V49)</f>
        <v/>
      </c>
      <c r="H88" s="169" t="str">
        <f>IF(個人エントリー!$W49="","",個人エントリー!$W49)</f>
        <v/>
      </c>
      <c r="I88" s="181" t="str">
        <f>IF(個人エントリー!$K49="","",個人エントリー!$G49)</f>
        <v/>
      </c>
      <c r="J88" s="94" t="str">
        <f>IF(個人エントリー!$I49="","",個人エントリー!$F49)</f>
        <v/>
      </c>
      <c r="K88" s="95" t="str">
        <f>IF(個人エントリー!$I49="","",個人エントリー!$E49)</f>
        <v/>
      </c>
      <c r="L88" s="89" t="str">
        <f>IF(個人エントリー!$Y49="","",個人エントリー!$Y49)</f>
        <v/>
      </c>
      <c r="M88" s="148" t="str">
        <f>IF(個人エントリー!$Z49="","",個人エントリー!$Z49)</f>
        <v/>
      </c>
      <c r="N88" s="144" t="str">
        <f>IF(個人エントリー!$AA49="","",個人エントリー!$AA49)</f>
        <v/>
      </c>
      <c r="O88" s="151" t="str">
        <f>IF(個人エントリー!$AB49="","",個人エントリー!$AB49)</f>
        <v/>
      </c>
      <c r="P88" s="140" t="str">
        <f>IF(個人エントリー!$AC49="","",個人エントリー!$AC49)</f>
        <v/>
      </c>
    </row>
    <row r="89" spans="1:16" ht="24" customHeight="1" x14ac:dyDescent="0.2">
      <c r="A89" s="111">
        <v>45</v>
      </c>
      <c r="B89" s="141"/>
      <c r="C89" s="141" t="str">
        <f>IF(個人エントリー!$L50="","",個人エントリー!$L50&amp;個人エントリー!$M50&amp;個人エントリー!$N50)</f>
        <v/>
      </c>
      <c r="D89" s="418" t="str">
        <f>IF(個人エントリー!$P50="","",個人エントリー!$P50)</f>
        <v/>
      </c>
      <c r="E89" s="419"/>
      <c r="F89" s="149" t="str">
        <f>IF(個人エントリー!$X50="","",個人エントリー!$X50)</f>
        <v/>
      </c>
      <c r="G89" s="170" t="str">
        <f>IF(個人エントリー!$V50="","",個人エントリー!$V50)</f>
        <v/>
      </c>
      <c r="H89" s="171" t="str">
        <f>IF(個人エントリー!$W50="","",個人エントリー!$W50)</f>
        <v/>
      </c>
      <c r="I89" s="182" t="str">
        <f>IF(個人エントリー!$K50="","",個人エントリー!$G50)</f>
        <v/>
      </c>
      <c r="J89" s="96" t="str">
        <f>IF(個人エントリー!$I50="","",個人エントリー!$F50)</f>
        <v/>
      </c>
      <c r="K89" s="97" t="str">
        <f>IF(個人エントリー!$I50="","",個人エントリー!$E50)</f>
        <v/>
      </c>
      <c r="L89" s="90" t="str">
        <f>IF(個人エントリー!$Y50="","",個人エントリー!$Y50)</f>
        <v/>
      </c>
      <c r="M89" s="149" t="str">
        <f>IF(個人エントリー!$Z50="","",個人エントリー!$Z50)</f>
        <v/>
      </c>
      <c r="N89" s="145" t="str">
        <f>IF(個人エントリー!$AA50="","",個人エントリー!$AA50)</f>
        <v/>
      </c>
      <c r="O89" s="152" t="str">
        <f>IF(個人エントリー!$AB50="","",個人エントリー!$AB50)</f>
        <v/>
      </c>
      <c r="P89" s="141" t="str">
        <f>IF(個人エントリー!$AC50="","",個人エントリー!$AC50)</f>
        <v/>
      </c>
    </row>
    <row r="90" spans="1:16" ht="24" customHeight="1" x14ac:dyDescent="0.2">
      <c r="A90" s="1" t="s">
        <v>36</v>
      </c>
      <c r="K90" s="1" t="s">
        <v>629</v>
      </c>
    </row>
    <row r="91" spans="1:16" ht="24" customHeight="1" x14ac:dyDescent="0.2">
      <c r="A91" s="8" t="s">
        <v>37</v>
      </c>
      <c r="O91" s="8" t="s">
        <v>38</v>
      </c>
    </row>
    <row r="92" spans="1:16" ht="24" customHeight="1" thickBot="1" x14ac:dyDescent="0.25">
      <c r="A92" s="115"/>
      <c r="B92" s="42" t="str">
        <f>IF(基本データ!$C$9="","",基本データ!$C$9)</f>
        <v>府小学丹後予</v>
      </c>
      <c r="C92" s="16"/>
      <c r="D92" s="16"/>
      <c r="E92" s="16"/>
      <c r="F92" s="16"/>
      <c r="G92" s="16"/>
      <c r="H92" s="16"/>
      <c r="I92" s="184"/>
      <c r="J92" s="17"/>
      <c r="K92" s="16"/>
      <c r="L92" s="16"/>
      <c r="M92" s="16" t="s">
        <v>622</v>
      </c>
      <c r="N92" s="16"/>
      <c r="O92" s="424" t="str">
        <f>IF(基本データ!$J$5="","",基本データ!$J$5)</f>
        <v/>
      </c>
      <c r="P92" s="424"/>
    </row>
    <row r="93" spans="1:16" ht="24" customHeight="1" x14ac:dyDescent="0.2"/>
    <row r="94" spans="1:16" ht="24" customHeight="1" x14ac:dyDescent="0.2">
      <c r="B94" s="13" t="s">
        <v>47</v>
      </c>
      <c r="C94" s="13" t="s">
        <v>48</v>
      </c>
      <c r="D94" s="425" t="s">
        <v>98</v>
      </c>
      <c r="E94" s="426"/>
      <c r="F94" s="14" t="s">
        <v>592</v>
      </c>
      <c r="G94" s="88" t="s">
        <v>1614</v>
      </c>
      <c r="H94" s="15" t="s">
        <v>589</v>
      </c>
      <c r="I94" s="179" t="s">
        <v>1141</v>
      </c>
      <c r="J94" s="13" t="s">
        <v>1612</v>
      </c>
      <c r="K94" s="43" t="s">
        <v>1613</v>
      </c>
      <c r="L94" s="425" t="s">
        <v>97</v>
      </c>
      <c r="M94" s="427"/>
      <c r="N94" s="427"/>
      <c r="O94" s="43" t="s">
        <v>569</v>
      </c>
      <c r="P94" s="13" t="s">
        <v>1625</v>
      </c>
    </row>
    <row r="95" spans="1:16" ht="24" customHeight="1" x14ac:dyDescent="0.2">
      <c r="A95" s="111">
        <v>46</v>
      </c>
      <c r="B95" s="139"/>
      <c r="C95" s="139" t="str">
        <f>IF(個人エントリー!$L51="","",個人エントリー!$L51&amp;個人エントリー!$M51&amp;個人エントリー!$N51)</f>
        <v/>
      </c>
      <c r="D95" s="420" t="str">
        <f>IF(個人エントリー!$P51="","",個人エントリー!$P51)</f>
        <v/>
      </c>
      <c r="E95" s="421"/>
      <c r="F95" s="147" t="str">
        <f>IF(個人エントリー!$X51="","",個人エントリー!$X51)</f>
        <v/>
      </c>
      <c r="G95" s="164" t="str">
        <f>IF(個人エントリー!$V51="","",個人エントリー!$V51)</f>
        <v/>
      </c>
      <c r="H95" s="165" t="str">
        <f>IF(個人エントリー!$W51="","",個人エントリー!$W51)</f>
        <v/>
      </c>
      <c r="I95" s="180" t="str">
        <f>IF(個人エントリー!$K51="","",個人エントリー!$G51)</f>
        <v/>
      </c>
      <c r="J95" s="92" t="str">
        <f>IF(個人エントリー!$I51="","",個人エントリー!$F51)</f>
        <v/>
      </c>
      <c r="K95" s="93" t="str">
        <f>IF(個人エントリー!$I51="","",個人エントリー!$E51)</f>
        <v/>
      </c>
      <c r="L95" s="102" t="str">
        <f>IF(個人エントリー!$Y51="","",個人エントリー!$Y51)</f>
        <v/>
      </c>
      <c r="M95" s="147" t="str">
        <f>IF(個人エントリー!$Z51="","",個人エントリー!$Z51)</f>
        <v/>
      </c>
      <c r="N95" s="143" t="str">
        <f>IF(個人エントリー!$AA51="","",個人エントリー!$AA51)</f>
        <v/>
      </c>
      <c r="O95" s="166" t="str">
        <f>IF(個人エントリー!$AB51="","",個人エントリー!$AB51)</f>
        <v/>
      </c>
      <c r="P95" s="167" t="str">
        <f>IF(個人エントリー!$AC51="","",個人エントリー!$AC51)</f>
        <v/>
      </c>
    </row>
    <row r="96" spans="1:16" ht="24" customHeight="1" x14ac:dyDescent="0.2">
      <c r="A96" s="111">
        <v>47</v>
      </c>
      <c r="B96" s="140"/>
      <c r="C96" s="140" t="str">
        <f>IF(個人エントリー!$L52="","",個人エントリー!$L52&amp;個人エントリー!$M52&amp;個人エントリー!$N52)</f>
        <v/>
      </c>
      <c r="D96" s="422" t="str">
        <f>IF(個人エントリー!$P52="","",個人エントリー!$P52)</f>
        <v/>
      </c>
      <c r="E96" s="423"/>
      <c r="F96" s="148" t="str">
        <f>IF(個人エントリー!$X52="","",個人エントリー!$X52)</f>
        <v/>
      </c>
      <c r="G96" s="168" t="str">
        <f>IF(個人エントリー!$V52="","",個人エントリー!$V52)</f>
        <v/>
      </c>
      <c r="H96" s="169" t="str">
        <f>IF(個人エントリー!$W52="","",個人エントリー!$W52)</f>
        <v/>
      </c>
      <c r="I96" s="181" t="str">
        <f>IF(個人エントリー!$K52="","",個人エントリー!$G52)</f>
        <v/>
      </c>
      <c r="J96" s="94" t="str">
        <f>IF(個人エントリー!$I52="","",個人エントリー!$F52)</f>
        <v/>
      </c>
      <c r="K96" s="95" t="str">
        <f>IF(個人エントリー!$I52="","",個人エントリー!$E52)</f>
        <v/>
      </c>
      <c r="L96" s="89" t="str">
        <f>IF(個人エントリー!$Y52="","",個人エントリー!$Y52)</f>
        <v/>
      </c>
      <c r="M96" s="148" t="str">
        <f>IF(個人エントリー!$Z52="","",個人エントリー!$Z52)</f>
        <v/>
      </c>
      <c r="N96" s="144" t="str">
        <f>IF(個人エントリー!$AA52="","",個人エントリー!$AA52)</f>
        <v/>
      </c>
      <c r="O96" s="151" t="str">
        <f>IF(個人エントリー!$AB52="","",個人エントリー!$AB52)</f>
        <v/>
      </c>
      <c r="P96" s="140" t="str">
        <f>IF(個人エントリー!$AC52="","",個人エントリー!$AC52)</f>
        <v/>
      </c>
    </row>
    <row r="97" spans="1:16" ht="24" customHeight="1" x14ac:dyDescent="0.2">
      <c r="A97" s="111">
        <v>48</v>
      </c>
      <c r="B97" s="140"/>
      <c r="C97" s="140" t="str">
        <f>IF(個人エントリー!$L53="","",個人エントリー!$L53&amp;個人エントリー!$M53&amp;個人エントリー!$N53)</f>
        <v/>
      </c>
      <c r="D97" s="422" t="str">
        <f>IF(個人エントリー!$P53="","",個人エントリー!$P53)</f>
        <v/>
      </c>
      <c r="E97" s="423"/>
      <c r="F97" s="148" t="str">
        <f>IF(個人エントリー!$X53="","",個人エントリー!$X53)</f>
        <v/>
      </c>
      <c r="G97" s="168" t="str">
        <f>IF(個人エントリー!$V53="","",個人エントリー!$V53)</f>
        <v/>
      </c>
      <c r="H97" s="169" t="str">
        <f>IF(個人エントリー!$W53="","",個人エントリー!$W53)</f>
        <v/>
      </c>
      <c r="I97" s="181" t="str">
        <f>IF(個人エントリー!$K53="","",個人エントリー!$G53)</f>
        <v/>
      </c>
      <c r="J97" s="94" t="str">
        <f>IF(個人エントリー!$I53="","",個人エントリー!$F53)</f>
        <v/>
      </c>
      <c r="K97" s="95" t="str">
        <f>IF(個人エントリー!$I53="","",個人エントリー!$E53)</f>
        <v/>
      </c>
      <c r="L97" s="89" t="str">
        <f>IF(個人エントリー!$Y53="","",個人エントリー!$Y53)</f>
        <v/>
      </c>
      <c r="M97" s="148" t="str">
        <f>IF(個人エントリー!$Z53="","",個人エントリー!$Z53)</f>
        <v/>
      </c>
      <c r="N97" s="144" t="str">
        <f>IF(個人エントリー!$AA53="","",個人エントリー!$AA53)</f>
        <v/>
      </c>
      <c r="O97" s="151" t="str">
        <f>IF(個人エントリー!$AB53="","",個人エントリー!$AB53)</f>
        <v/>
      </c>
      <c r="P97" s="140" t="str">
        <f>IF(個人エントリー!$AC53="","",個人エントリー!$AC53)</f>
        <v/>
      </c>
    </row>
    <row r="98" spans="1:16" ht="24" customHeight="1" x14ac:dyDescent="0.2">
      <c r="A98" s="111">
        <v>49</v>
      </c>
      <c r="B98" s="140"/>
      <c r="C98" s="140" t="str">
        <f>IF(個人エントリー!$L54="","",個人エントリー!$L54&amp;個人エントリー!$M54&amp;個人エントリー!$N54)</f>
        <v/>
      </c>
      <c r="D98" s="422" t="str">
        <f>IF(個人エントリー!$P54="","",個人エントリー!$P54)</f>
        <v/>
      </c>
      <c r="E98" s="423"/>
      <c r="F98" s="148" t="str">
        <f>IF(個人エントリー!$X54="","",個人エントリー!$X54)</f>
        <v/>
      </c>
      <c r="G98" s="168" t="str">
        <f>IF(個人エントリー!$V54="","",個人エントリー!$V54)</f>
        <v/>
      </c>
      <c r="H98" s="169" t="str">
        <f>IF(個人エントリー!$W54="","",個人エントリー!$W54)</f>
        <v/>
      </c>
      <c r="I98" s="181" t="str">
        <f>IF(個人エントリー!$K54="","",個人エントリー!$G54)</f>
        <v/>
      </c>
      <c r="J98" s="94" t="str">
        <f>IF(個人エントリー!$I54="","",個人エントリー!$F54)</f>
        <v/>
      </c>
      <c r="K98" s="95" t="str">
        <f>IF(個人エントリー!$I54="","",個人エントリー!$E54)</f>
        <v/>
      </c>
      <c r="L98" s="89" t="str">
        <f>IF(個人エントリー!$Y54="","",個人エントリー!$Y54)</f>
        <v/>
      </c>
      <c r="M98" s="148" t="str">
        <f>IF(個人エントリー!$Z54="","",個人エントリー!$Z54)</f>
        <v/>
      </c>
      <c r="N98" s="144" t="str">
        <f>IF(個人エントリー!$AA54="","",個人エントリー!$AA54)</f>
        <v/>
      </c>
      <c r="O98" s="151" t="str">
        <f>IF(個人エントリー!$AB54="","",個人エントリー!$AB54)</f>
        <v/>
      </c>
      <c r="P98" s="140" t="str">
        <f>IF(個人エントリー!$AC54="","",個人エントリー!$AC54)</f>
        <v/>
      </c>
    </row>
    <row r="99" spans="1:16" ht="24" customHeight="1" x14ac:dyDescent="0.2">
      <c r="A99" s="111">
        <v>50</v>
      </c>
      <c r="B99" s="141"/>
      <c r="C99" s="141" t="str">
        <f>IF(個人エントリー!$L55="","",個人エントリー!$L55&amp;個人エントリー!$M55&amp;個人エントリー!$N55)</f>
        <v/>
      </c>
      <c r="D99" s="418" t="str">
        <f>IF(個人エントリー!$P55="","",個人エントリー!$P55)</f>
        <v/>
      </c>
      <c r="E99" s="419"/>
      <c r="F99" s="149" t="str">
        <f>IF(個人エントリー!$X55="","",個人エントリー!$X55)</f>
        <v/>
      </c>
      <c r="G99" s="170" t="str">
        <f>IF(個人エントリー!$V55="","",個人エントリー!$V55)</f>
        <v/>
      </c>
      <c r="H99" s="171" t="str">
        <f>IF(個人エントリー!$W55="","",個人エントリー!$W55)</f>
        <v/>
      </c>
      <c r="I99" s="182" t="str">
        <f>IF(個人エントリー!$K55="","",個人エントリー!$G55)</f>
        <v/>
      </c>
      <c r="J99" s="96" t="str">
        <f>IF(個人エントリー!$I55="","",個人エントリー!$F55)</f>
        <v/>
      </c>
      <c r="K99" s="97" t="str">
        <f>IF(個人エントリー!$I55="","",個人エントリー!$E55)</f>
        <v/>
      </c>
      <c r="L99" s="90" t="str">
        <f>IF(個人エントリー!$Y55="","",個人エントリー!$Y55)</f>
        <v/>
      </c>
      <c r="M99" s="149" t="str">
        <f>IF(個人エントリー!$Z55="","",個人エントリー!$Z55)</f>
        <v/>
      </c>
      <c r="N99" s="145" t="str">
        <f>IF(個人エントリー!$AA55="","",個人エントリー!$AA55)</f>
        <v/>
      </c>
      <c r="O99" s="152" t="str">
        <f>IF(個人エントリー!$AB55="","",個人エントリー!$AB55)</f>
        <v/>
      </c>
      <c r="P99" s="141" t="str">
        <f>IF(個人エントリー!$AC55="","",個人エントリー!$AC55)</f>
        <v/>
      </c>
    </row>
    <row r="100" spans="1:16" ht="24" customHeight="1" x14ac:dyDescent="0.2">
      <c r="A100" s="111">
        <v>51</v>
      </c>
      <c r="B100" s="142"/>
      <c r="C100" s="142" t="str">
        <f>IF(個人エントリー!$L56="","",個人エントリー!$L56&amp;個人エントリー!$M56&amp;個人エントリー!$N56)</f>
        <v/>
      </c>
      <c r="D100" s="420" t="str">
        <f>IF(個人エントリー!$P56="","",個人エントリー!$P56)</f>
        <v/>
      </c>
      <c r="E100" s="421"/>
      <c r="F100" s="150" t="str">
        <f>IF(個人エントリー!$X56="","",個人エントリー!$X56)</f>
        <v/>
      </c>
      <c r="G100" s="172" t="str">
        <f>IF(個人エントリー!$V56="","",個人エントリー!$V56)</f>
        <v/>
      </c>
      <c r="H100" s="173" t="str">
        <f>IF(個人エントリー!$W56="","",個人エントリー!$W56)</f>
        <v/>
      </c>
      <c r="I100" s="183" t="str">
        <f>IF(個人エントリー!$K56="","",個人エントリー!$G56)</f>
        <v/>
      </c>
      <c r="J100" s="98" t="str">
        <f>IF(個人エントリー!$I56="","",個人エントリー!$F56)</f>
        <v/>
      </c>
      <c r="K100" s="99" t="str">
        <f>IF(個人エントリー!$I56="","",個人エントリー!$E56)</f>
        <v/>
      </c>
      <c r="L100" s="91" t="str">
        <f>IF(個人エントリー!$Y56="","",個人エントリー!$Y56)</f>
        <v/>
      </c>
      <c r="M100" s="150" t="str">
        <f>IF(個人エントリー!$Z56="","",個人エントリー!$Z56)</f>
        <v/>
      </c>
      <c r="N100" s="146" t="str">
        <f>IF(個人エントリー!$AA56="","",個人エントリー!$AA56)</f>
        <v/>
      </c>
      <c r="O100" s="174" t="str">
        <f>IF(個人エントリー!$AB56="","",個人エントリー!$AB56)</f>
        <v/>
      </c>
      <c r="P100" s="142" t="str">
        <f>IF(個人エントリー!$AC56="","",個人エントリー!$AC56)</f>
        <v/>
      </c>
    </row>
    <row r="101" spans="1:16" ht="24" customHeight="1" x14ac:dyDescent="0.2">
      <c r="A101" s="111">
        <v>52</v>
      </c>
      <c r="B101" s="140"/>
      <c r="C101" s="140" t="str">
        <f>IF(個人エントリー!$L57="","",個人エントリー!$L57&amp;個人エントリー!$M57&amp;個人エントリー!$N57)</f>
        <v/>
      </c>
      <c r="D101" s="422" t="str">
        <f>IF(個人エントリー!$P57="","",個人エントリー!$P57)</f>
        <v/>
      </c>
      <c r="E101" s="423"/>
      <c r="F101" s="148" t="str">
        <f>IF(個人エントリー!$X57="","",個人エントリー!$X57)</f>
        <v/>
      </c>
      <c r="G101" s="168" t="str">
        <f>IF(個人エントリー!$V57="","",個人エントリー!$V57)</f>
        <v/>
      </c>
      <c r="H101" s="169" t="str">
        <f>IF(個人エントリー!$W57="","",個人エントリー!$W57)</f>
        <v/>
      </c>
      <c r="I101" s="181" t="str">
        <f>IF(個人エントリー!$K57="","",個人エントリー!$G57)</f>
        <v/>
      </c>
      <c r="J101" s="94" t="str">
        <f>IF(個人エントリー!$I57="","",個人エントリー!$F57)</f>
        <v/>
      </c>
      <c r="K101" s="95" t="str">
        <f>IF(個人エントリー!$I57="","",個人エントリー!$E57)</f>
        <v/>
      </c>
      <c r="L101" s="89" t="str">
        <f>IF(個人エントリー!$Y57="","",個人エントリー!$Y57)</f>
        <v/>
      </c>
      <c r="M101" s="148" t="str">
        <f>IF(個人エントリー!$Z57="","",個人エントリー!$Z57)</f>
        <v/>
      </c>
      <c r="N101" s="144" t="str">
        <f>IF(個人エントリー!$AA57="","",個人エントリー!$AA57)</f>
        <v/>
      </c>
      <c r="O101" s="151" t="str">
        <f>IF(個人エントリー!$AB57="","",個人エントリー!$AB57)</f>
        <v/>
      </c>
      <c r="P101" s="140" t="str">
        <f>IF(個人エントリー!$AC57="","",個人エントリー!$AC57)</f>
        <v/>
      </c>
    </row>
    <row r="102" spans="1:16" ht="24" customHeight="1" x14ac:dyDescent="0.2">
      <c r="A102" s="111">
        <v>53</v>
      </c>
      <c r="B102" s="140"/>
      <c r="C102" s="140" t="str">
        <f>IF(個人エントリー!$L58="","",個人エントリー!$L58&amp;個人エントリー!$M58&amp;個人エントリー!$N58)</f>
        <v/>
      </c>
      <c r="D102" s="422" t="str">
        <f>IF(個人エントリー!$P58="","",個人エントリー!$P58)</f>
        <v/>
      </c>
      <c r="E102" s="423"/>
      <c r="F102" s="148" t="str">
        <f>IF(個人エントリー!$X58="","",個人エントリー!$X58)</f>
        <v/>
      </c>
      <c r="G102" s="168" t="str">
        <f>IF(個人エントリー!$V58="","",個人エントリー!$V58)</f>
        <v/>
      </c>
      <c r="H102" s="169" t="str">
        <f>IF(個人エントリー!$W58="","",個人エントリー!$W58)</f>
        <v/>
      </c>
      <c r="I102" s="181" t="str">
        <f>IF(個人エントリー!$K58="","",個人エントリー!$G58)</f>
        <v/>
      </c>
      <c r="J102" s="94" t="str">
        <f>IF(個人エントリー!$I58="","",個人エントリー!$F58)</f>
        <v/>
      </c>
      <c r="K102" s="95" t="str">
        <f>IF(個人エントリー!$I58="","",個人エントリー!$E58)</f>
        <v/>
      </c>
      <c r="L102" s="89" t="str">
        <f>IF(個人エントリー!$Y58="","",個人エントリー!$Y58)</f>
        <v/>
      </c>
      <c r="M102" s="148" t="str">
        <f>IF(個人エントリー!$Z58="","",個人エントリー!$Z58)</f>
        <v/>
      </c>
      <c r="N102" s="144" t="str">
        <f>IF(個人エントリー!$AA58="","",個人エントリー!$AA58)</f>
        <v/>
      </c>
      <c r="O102" s="151" t="str">
        <f>IF(個人エントリー!$AB58="","",個人エントリー!$AB58)</f>
        <v/>
      </c>
      <c r="P102" s="140" t="str">
        <f>IF(個人エントリー!$AC58="","",個人エントリー!$AC58)</f>
        <v/>
      </c>
    </row>
    <row r="103" spans="1:16" ht="24" customHeight="1" x14ac:dyDescent="0.2">
      <c r="A103" s="111">
        <v>54</v>
      </c>
      <c r="B103" s="140"/>
      <c r="C103" s="140" t="str">
        <f>IF(個人エントリー!$L59="","",個人エントリー!$L59&amp;個人エントリー!$M59&amp;個人エントリー!$N59)</f>
        <v/>
      </c>
      <c r="D103" s="422" t="str">
        <f>IF(個人エントリー!$P59="","",個人エントリー!$P59)</f>
        <v/>
      </c>
      <c r="E103" s="423"/>
      <c r="F103" s="148" t="str">
        <f>IF(個人エントリー!$X59="","",個人エントリー!$X59)</f>
        <v/>
      </c>
      <c r="G103" s="168" t="str">
        <f>IF(個人エントリー!$V59="","",個人エントリー!$V59)</f>
        <v/>
      </c>
      <c r="H103" s="169" t="str">
        <f>IF(個人エントリー!$W59="","",個人エントリー!$W59)</f>
        <v/>
      </c>
      <c r="I103" s="181" t="str">
        <f>IF(個人エントリー!$K59="","",個人エントリー!$G59)</f>
        <v/>
      </c>
      <c r="J103" s="94" t="str">
        <f>IF(個人エントリー!$I59="","",個人エントリー!$F59)</f>
        <v/>
      </c>
      <c r="K103" s="95" t="str">
        <f>IF(個人エントリー!$I59="","",個人エントリー!$E59)</f>
        <v/>
      </c>
      <c r="L103" s="89" t="str">
        <f>IF(個人エントリー!$Y59="","",個人エントリー!$Y59)</f>
        <v/>
      </c>
      <c r="M103" s="148" t="str">
        <f>IF(個人エントリー!$Z59="","",個人エントリー!$Z59)</f>
        <v/>
      </c>
      <c r="N103" s="144" t="str">
        <f>IF(個人エントリー!$AA59="","",個人エントリー!$AA59)</f>
        <v/>
      </c>
      <c r="O103" s="151" t="str">
        <f>IF(個人エントリー!$AB59="","",個人エントリー!$AB59)</f>
        <v/>
      </c>
      <c r="P103" s="140" t="str">
        <f>IF(個人エントリー!$AC59="","",個人エントリー!$AC59)</f>
        <v/>
      </c>
    </row>
    <row r="104" spans="1:16" ht="24" customHeight="1" x14ac:dyDescent="0.2">
      <c r="A104" s="111">
        <v>55</v>
      </c>
      <c r="B104" s="141"/>
      <c r="C104" s="141" t="str">
        <f>IF(個人エントリー!$L60="","",個人エントリー!$L60&amp;個人エントリー!$M60&amp;個人エントリー!$N60)</f>
        <v/>
      </c>
      <c r="D104" s="418" t="str">
        <f>IF(個人エントリー!$P60="","",個人エントリー!$P60)</f>
        <v/>
      </c>
      <c r="E104" s="419"/>
      <c r="F104" s="149" t="str">
        <f>IF(個人エントリー!$X60="","",個人エントリー!$X60)</f>
        <v/>
      </c>
      <c r="G104" s="170" t="str">
        <f>IF(個人エントリー!$V60="","",個人エントリー!$V60)</f>
        <v/>
      </c>
      <c r="H104" s="171" t="str">
        <f>IF(個人エントリー!$W60="","",個人エントリー!$W60)</f>
        <v/>
      </c>
      <c r="I104" s="182" t="str">
        <f>IF(個人エントリー!$K60="","",個人エントリー!$G60)</f>
        <v/>
      </c>
      <c r="J104" s="96" t="str">
        <f>IF(個人エントリー!$I60="","",個人エントリー!$F60)</f>
        <v/>
      </c>
      <c r="K104" s="97" t="str">
        <f>IF(個人エントリー!$I60="","",個人エントリー!$E60)</f>
        <v/>
      </c>
      <c r="L104" s="90" t="str">
        <f>IF(個人エントリー!$Y60="","",個人エントリー!$Y60)</f>
        <v/>
      </c>
      <c r="M104" s="149" t="str">
        <f>IF(個人エントリー!$Z60="","",個人エントリー!$Z60)</f>
        <v/>
      </c>
      <c r="N104" s="145" t="str">
        <f>IF(個人エントリー!$AA60="","",個人エントリー!$AA60)</f>
        <v/>
      </c>
      <c r="O104" s="152" t="str">
        <f>IF(個人エントリー!$AB60="","",個人エントリー!$AB60)</f>
        <v/>
      </c>
      <c r="P104" s="141" t="str">
        <f>IF(個人エントリー!$AC60="","",個人エントリー!$AC60)</f>
        <v/>
      </c>
    </row>
    <row r="105" spans="1:16" ht="24" customHeight="1" x14ac:dyDescent="0.2">
      <c r="A105" s="111">
        <v>56</v>
      </c>
      <c r="B105" s="139"/>
      <c r="C105" s="139" t="str">
        <f>IF(個人エントリー!$L61="","",個人エントリー!$L61&amp;個人エントリー!$M61&amp;個人エントリー!$N61)</f>
        <v/>
      </c>
      <c r="D105" s="420" t="str">
        <f>IF(個人エントリー!$P61="","",個人エントリー!$P61)</f>
        <v/>
      </c>
      <c r="E105" s="421"/>
      <c r="F105" s="147" t="str">
        <f>IF(個人エントリー!$X61="","",個人エントリー!$X61)</f>
        <v/>
      </c>
      <c r="G105" s="164" t="str">
        <f>IF(個人エントリー!$V61="","",個人エントリー!$V61)</f>
        <v/>
      </c>
      <c r="H105" s="165" t="str">
        <f>IF(個人エントリー!$W61="","",個人エントリー!$W61)</f>
        <v/>
      </c>
      <c r="I105" s="180" t="str">
        <f>IF(個人エントリー!$K61="","",個人エントリー!$G61)</f>
        <v/>
      </c>
      <c r="J105" s="92" t="str">
        <f>IF(個人エントリー!$I61="","",個人エントリー!$F61)</f>
        <v/>
      </c>
      <c r="K105" s="93" t="str">
        <f>IF(個人エントリー!$I61="","",個人エントリー!$E61)</f>
        <v/>
      </c>
      <c r="L105" s="102" t="str">
        <f>IF(個人エントリー!$Y61="","",個人エントリー!$Y61)</f>
        <v/>
      </c>
      <c r="M105" s="147" t="str">
        <f>IF(個人エントリー!$Z61="","",個人エントリー!$Z61)</f>
        <v/>
      </c>
      <c r="N105" s="143" t="str">
        <f>IF(個人エントリー!$AA61="","",個人エントリー!$AA61)</f>
        <v/>
      </c>
      <c r="O105" s="166" t="str">
        <f>IF(個人エントリー!$AB61="","",個人エントリー!$AB61)</f>
        <v/>
      </c>
      <c r="P105" s="167" t="str">
        <f>IF(個人エントリー!$AC61="","",個人エントリー!$AC61)</f>
        <v/>
      </c>
    </row>
    <row r="106" spans="1:16" ht="24" customHeight="1" x14ac:dyDescent="0.2">
      <c r="A106" s="111">
        <v>57</v>
      </c>
      <c r="B106" s="140"/>
      <c r="C106" s="140" t="str">
        <f>IF(個人エントリー!$L62="","",個人エントリー!$L62&amp;個人エントリー!$M62&amp;個人エントリー!$N62)</f>
        <v/>
      </c>
      <c r="D106" s="422" t="str">
        <f>IF(個人エントリー!$P62="","",個人エントリー!$P62)</f>
        <v/>
      </c>
      <c r="E106" s="423"/>
      <c r="F106" s="148" t="str">
        <f>IF(個人エントリー!$X62="","",個人エントリー!$X62)</f>
        <v/>
      </c>
      <c r="G106" s="168" t="str">
        <f>IF(個人エントリー!$V62="","",個人エントリー!$V62)</f>
        <v/>
      </c>
      <c r="H106" s="169" t="str">
        <f>IF(個人エントリー!$W62="","",個人エントリー!$W62)</f>
        <v/>
      </c>
      <c r="I106" s="181" t="str">
        <f>IF(個人エントリー!$K62="","",個人エントリー!$G62)</f>
        <v/>
      </c>
      <c r="J106" s="94" t="str">
        <f>IF(個人エントリー!$I62="","",個人エントリー!$F62)</f>
        <v/>
      </c>
      <c r="K106" s="95" t="str">
        <f>IF(個人エントリー!$I62="","",個人エントリー!$E62)</f>
        <v/>
      </c>
      <c r="L106" s="89" t="str">
        <f>IF(個人エントリー!$Y62="","",個人エントリー!$Y62)</f>
        <v/>
      </c>
      <c r="M106" s="148" t="str">
        <f>IF(個人エントリー!$Z62="","",個人エントリー!$Z62)</f>
        <v/>
      </c>
      <c r="N106" s="144" t="str">
        <f>IF(個人エントリー!$AA62="","",個人エントリー!$AA62)</f>
        <v/>
      </c>
      <c r="O106" s="151" t="str">
        <f>IF(個人エントリー!$AB62="","",個人エントリー!$AB62)</f>
        <v/>
      </c>
      <c r="P106" s="140" t="str">
        <f>IF(個人エントリー!$AC62="","",個人エントリー!$AC62)</f>
        <v/>
      </c>
    </row>
    <row r="107" spans="1:16" ht="24" customHeight="1" x14ac:dyDescent="0.2">
      <c r="A107" s="111">
        <v>58</v>
      </c>
      <c r="B107" s="140"/>
      <c r="C107" s="140" t="str">
        <f>IF(個人エントリー!$L63="","",個人エントリー!$L63&amp;個人エントリー!$M63&amp;個人エントリー!$N63)</f>
        <v/>
      </c>
      <c r="D107" s="422" t="str">
        <f>IF(個人エントリー!$P63="","",個人エントリー!$P63)</f>
        <v/>
      </c>
      <c r="E107" s="423"/>
      <c r="F107" s="148" t="str">
        <f>IF(個人エントリー!$X63="","",個人エントリー!$X63)</f>
        <v/>
      </c>
      <c r="G107" s="168" t="str">
        <f>IF(個人エントリー!$V63="","",個人エントリー!$V63)</f>
        <v/>
      </c>
      <c r="H107" s="169" t="str">
        <f>IF(個人エントリー!$W63="","",個人エントリー!$W63)</f>
        <v/>
      </c>
      <c r="I107" s="181" t="str">
        <f>IF(個人エントリー!$K63="","",個人エントリー!$G63)</f>
        <v/>
      </c>
      <c r="J107" s="94" t="str">
        <f>IF(個人エントリー!$I63="","",個人エントリー!$F63)</f>
        <v/>
      </c>
      <c r="K107" s="95" t="str">
        <f>IF(個人エントリー!$I63="","",個人エントリー!$E63)</f>
        <v/>
      </c>
      <c r="L107" s="89" t="str">
        <f>IF(個人エントリー!$Y63="","",個人エントリー!$Y63)</f>
        <v/>
      </c>
      <c r="M107" s="148" t="str">
        <f>IF(個人エントリー!$Z63="","",個人エントリー!$Z63)</f>
        <v/>
      </c>
      <c r="N107" s="144" t="str">
        <f>IF(個人エントリー!$AA63="","",個人エントリー!$AA63)</f>
        <v/>
      </c>
      <c r="O107" s="151" t="str">
        <f>IF(個人エントリー!$AB63="","",個人エントリー!$AB63)</f>
        <v/>
      </c>
      <c r="P107" s="140" t="str">
        <f>IF(個人エントリー!$AC63="","",個人エントリー!$AC63)</f>
        <v/>
      </c>
    </row>
    <row r="108" spans="1:16" ht="24" customHeight="1" x14ac:dyDescent="0.2">
      <c r="A108" s="111">
        <v>59</v>
      </c>
      <c r="B108" s="140"/>
      <c r="C108" s="140" t="str">
        <f>IF(個人エントリー!$L64="","",個人エントリー!$L64&amp;個人エントリー!$M64&amp;個人エントリー!$N64)</f>
        <v/>
      </c>
      <c r="D108" s="422" t="str">
        <f>IF(個人エントリー!$P64="","",個人エントリー!$P64)</f>
        <v/>
      </c>
      <c r="E108" s="423"/>
      <c r="F108" s="148" t="str">
        <f>IF(個人エントリー!$X64="","",個人エントリー!$X64)</f>
        <v/>
      </c>
      <c r="G108" s="168" t="str">
        <f>IF(個人エントリー!$V64="","",個人エントリー!$V64)</f>
        <v/>
      </c>
      <c r="H108" s="169" t="str">
        <f>IF(個人エントリー!$W64="","",個人エントリー!$W64)</f>
        <v/>
      </c>
      <c r="I108" s="181" t="str">
        <f>IF(個人エントリー!$K64="","",個人エントリー!$G64)</f>
        <v/>
      </c>
      <c r="J108" s="94" t="str">
        <f>IF(個人エントリー!$I64="","",個人エントリー!$F64)</f>
        <v/>
      </c>
      <c r="K108" s="95" t="str">
        <f>IF(個人エントリー!$I64="","",個人エントリー!$E64)</f>
        <v/>
      </c>
      <c r="L108" s="89" t="str">
        <f>IF(個人エントリー!$Y64="","",個人エントリー!$Y64)</f>
        <v/>
      </c>
      <c r="M108" s="148" t="str">
        <f>IF(個人エントリー!$Z64="","",個人エントリー!$Z64)</f>
        <v/>
      </c>
      <c r="N108" s="144" t="str">
        <f>IF(個人エントリー!$AA64="","",個人エントリー!$AA64)</f>
        <v/>
      </c>
      <c r="O108" s="151" t="str">
        <f>IF(個人エントリー!$AB64="","",個人エントリー!$AB64)</f>
        <v/>
      </c>
      <c r="P108" s="140" t="str">
        <f>IF(個人エントリー!$AC64="","",個人エントリー!$AC64)</f>
        <v/>
      </c>
    </row>
    <row r="109" spans="1:16" ht="24" customHeight="1" x14ac:dyDescent="0.2">
      <c r="A109" s="111">
        <v>60</v>
      </c>
      <c r="B109" s="141"/>
      <c r="C109" s="141" t="str">
        <f>IF(個人エントリー!$L65="","",個人エントリー!$L65&amp;個人エントリー!$M65&amp;個人エントリー!$N65)</f>
        <v/>
      </c>
      <c r="D109" s="418" t="str">
        <f>IF(個人エントリー!$P65="","",個人エントリー!$P65)</f>
        <v/>
      </c>
      <c r="E109" s="419"/>
      <c r="F109" s="149" t="str">
        <f>IF(個人エントリー!$X65="","",個人エントリー!$X65)</f>
        <v/>
      </c>
      <c r="G109" s="170" t="str">
        <f>IF(個人エントリー!$V65="","",個人エントリー!$V65)</f>
        <v/>
      </c>
      <c r="H109" s="171" t="str">
        <f>IF(個人エントリー!$W65="","",個人エントリー!$W65)</f>
        <v/>
      </c>
      <c r="I109" s="182" t="str">
        <f>IF(個人エントリー!$K65="","",個人エントリー!$G65)</f>
        <v/>
      </c>
      <c r="J109" s="96" t="str">
        <f>IF(個人エントリー!$I65="","",個人エントリー!$F65)</f>
        <v/>
      </c>
      <c r="K109" s="97" t="str">
        <f>IF(個人エントリー!$I65="","",個人エントリー!$E65)</f>
        <v/>
      </c>
      <c r="L109" s="90" t="str">
        <f>IF(個人エントリー!$Y65="","",個人エントリー!$Y65)</f>
        <v/>
      </c>
      <c r="M109" s="149" t="str">
        <f>IF(個人エントリー!$Z65="","",個人エントリー!$Z65)</f>
        <v/>
      </c>
      <c r="N109" s="145" t="str">
        <f>IF(個人エントリー!$AA65="","",個人エントリー!$AA65)</f>
        <v/>
      </c>
      <c r="O109" s="152" t="str">
        <f>IF(個人エントリー!$AB65="","",個人エントリー!$AB65)</f>
        <v/>
      </c>
      <c r="P109" s="141" t="str">
        <f>IF(個人エントリー!$AC65="","",個人エントリー!$AC65)</f>
        <v/>
      </c>
    </row>
    <row r="110" spans="1:16" ht="24" customHeight="1" x14ac:dyDescent="0.2">
      <c r="A110" s="111">
        <v>61</v>
      </c>
      <c r="B110" s="142"/>
      <c r="C110" s="142" t="str">
        <f>IF(個人エントリー!$L66="","",個人エントリー!$L66&amp;個人エントリー!$M66&amp;個人エントリー!$N66)</f>
        <v/>
      </c>
      <c r="D110" s="420" t="str">
        <f>IF(個人エントリー!$P66="","",個人エントリー!$P66)</f>
        <v/>
      </c>
      <c r="E110" s="421"/>
      <c r="F110" s="150" t="str">
        <f>IF(個人エントリー!$X66="","",個人エントリー!$X66)</f>
        <v/>
      </c>
      <c r="G110" s="172" t="str">
        <f>IF(個人エントリー!$V66="","",個人エントリー!$V66)</f>
        <v/>
      </c>
      <c r="H110" s="173" t="str">
        <f>IF(個人エントリー!$W66="","",個人エントリー!$W66)</f>
        <v/>
      </c>
      <c r="I110" s="183" t="str">
        <f>IF(個人エントリー!$K66="","",個人エントリー!$G66)</f>
        <v/>
      </c>
      <c r="J110" s="98" t="str">
        <f>IF(個人エントリー!$I66="","",個人エントリー!$F66)</f>
        <v/>
      </c>
      <c r="K110" s="99" t="str">
        <f>IF(個人エントリー!$I66="","",個人エントリー!$E66)</f>
        <v/>
      </c>
      <c r="L110" s="91" t="str">
        <f>IF(個人エントリー!$Y66="","",個人エントリー!$Y66)</f>
        <v/>
      </c>
      <c r="M110" s="150" t="str">
        <f>IF(個人エントリー!$Z66="","",個人エントリー!$Z66)</f>
        <v/>
      </c>
      <c r="N110" s="146" t="str">
        <f>IF(個人エントリー!$AA66="","",個人エントリー!$AA66)</f>
        <v/>
      </c>
      <c r="O110" s="174" t="str">
        <f>IF(個人エントリー!$AB66="","",個人エントリー!$AB66)</f>
        <v/>
      </c>
      <c r="P110" s="142" t="str">
        <f>IF(個人エントリー!$AC66="","",個人エントリー!$AC66)</f>
        <v/>
      </c>
    </row>
    <row r="111" spans="1:16" ht="24" customHeight="1" x14ac:dyDescent="0.2">
      <c r="A111" s="111">
        <v>62</v>
      </c>
      <c r="B111" s="140"/>
      <c r="C111" s="140" t="str">
        <f>IF(個人エントリー!$L67="","",個人エントリー!$L67&amp;個人エントリー!$M67&amp;個人エントリー!$N67)</f>
        <v/>
      </c>
      <c r="D111" s="422" t="str">
        <f>IF(個人エントリー!$P67="","",個人エントリー!$P67)</f>
        <v/>
      </c>
      <c r="E111" s="423"/>
      <c r="F111" s="148" t="str">
        <f>IF(個人エントリー!$X67="","",個人エントリー!$X67)</f>
        <v/>
      </c>
      <c r="G111" s="168" t="str">
        <f>IF(個人エントリー!$V67="","",個人エントリー!$V67)</f>
        <v/>
      </c>
      <c r="H111" s="169" t="str">
        <f>IF(個人エントリー!$W67="","",個人エントリー!$W67)</f>
        <v/>
      </c>
      <c r="I111" s="181" t="str">
        <f>IF(個人エントリー!$K67="","",個人エントリー!$G67)</f>
        <v/>
      </c>
      <c r="J111" s="94" t="str">
        <f>IF(個人エントリー!$I67="","",個人エントリー!$F67)</f>
        <v/>
      </c>
      <c r="K111" s="95" t="str">
        <f>IF(個人エントリー!$I67="","",個人エントリー!$E67)</f>
        <v/>
      </c>
      <c r="L111" s="89" t="str">
        <f>IF(個人エントリー!$Y67="","",個人エントリー!$Y67)</f>
        <v/>
      </c>
      <c r="M111" s="148" t="str">
        <f>IF(個人エントリー!$Z67="","",個人エントリー!$Z67)</f>
        <v/>
      </c>
      <c r="N111" s="144" t="str">
        <f>IF(個人エントリー!$AA67="","",個人エントリー!$AA67)</f>
        <v/>
      </c>
      <c r="O111" s="151" t="str">
        <f>IF(個人エントリー!$AB67="","",個人エントリー!$AB67)</f>
        <v/>
      </c>
      <c r="P111" s="140" t="str">
        <f>IF(個人エントリー!$AC67="","",個人エントリー!$AC67)</f>
        <v/>
      </c>
    </row>
    <row r="112" spans="1:16" ht="24" customHeight="1" x14ac:dyDescent="0.2">
      <c r="A112" s="111">
        <v>63</v>
      </c>
      <c r="B112" s="140"/>
      <c r="C112" s="140" t="str">
        <f>IF(個人エントリー!$L68="","",個人エントリー!$L68&amp;個人エントリー!$M68&amp;個人エントリー!$N68)</f>
        <v/>
      </c>
      <c r="D112" s="422" t="str">
        <f>IF(個人エントリー!$P68="","",個人エントリー!$P68)</f>
        <v/>
      </c>
      <c r="E112" s="423"/>
      <c r="F112" s="148" t="str">
        <f>IF(個人エントリー!$X68="","",個人エントリー!$X68)</f>
        <v/>
      </c>
      <c r="G112" s="168" t="str">
        <f>IF(個人エントリー!$V68="","",個人エントリー!$V68)</f>
        <v/>
      </c>
      <c r="H112" s="169" t="str">
        <f>IF(個人エントリー!$W68="","",個人エントリー!$W68)</f>
        <v/>
      </c>
      <c r="I112" s="181" t="str">
        <f>IF(個人エントリー!$K68="","",個人エントリー!$G68)</f>
        <v/>
      </c>
      <c r="J112" s="94" t="str">
        <f>IF(個人エントリー!$I68="","",個人エントリー!$F68)</f>
        <v/>
      </c>
      <c r="K112" s="95" t="str">
        <f>IF(個人エントリー!$I68="","",個人エントリー!$E68)</f>
        <v/>
      </c>
      <c r="L112" s="89" t="str">
        <f>IF(個人エントリー!$Y68="","",個人エントリー!$Y68)</f>
        <v/>
      </c>
      <c r="M112" s="148" t="str">
        <f>IF(個人エントリー!$Z68="","",個人エントリー!$Z68)</f>
        <v/>
      </c>
      <c r="N112" s="144" t="str">
        <f>IF(個人エントリー!$AA68="","",個人エントリー!$AA68)</f>
        <v/>
      </c>
      <c r="O112" s="151" t="str">
        <f>IF(個人エントリー!$AB68="","",個人エントリー!$AB68)</f>
        <v/>
      </c>
      <c r="P112" s="140" t="str">
        <f>IF(個人エントリー!$AC68="","",個人エントリー!$AC68)</f>
        <v/>
      </c>
    </row>
    <row r="113" spans="1:16" ht="24" customHeight="1" x14ac:dyDescent="0.2">
      <c r="A113" s="111">
        <v>64</v>
      </c>
      <c r="B113" s="140"/>
      <c r="C113" s="140" t="str">
        <f>IF(個人エントリー!$L69="","",個人エントリー!$L69&amp;個人エントリー!$M69&amp;個人エントリー!$N69)</f>
        <v/>
      </c>
      <c r="D113" s="422" t="str">
        <f>IF(個人エントリー!$P69="","",個人エントリー!$P69)</f>
        <v/>
      </c>
      <c r="E113" s="423"/>
      <c r="F113" s="148" t="str">
        <f>IF(個人エントリー!$X69="","",個人エントリー!$X69)</f>
        <v/>
      </c>
      <c r="G113" s="168" t="str">
        <f>IF(個人エントリー!$V69="","",個人エントリー!$V69)</f>
        <v/>
      </c>
      <c r="H113" s="169" t="str">
        <f>IF(個人エントリー!$W69="","",個人エントリー!$W69)</f>
        <v/>
      </c>
      <c r="I113" s="181" t="str">
        <f>IF(個人エントリー!$K69="","",個人エントリー!$G69)</f>
        <v/>
      </c>
      <c r="J113" s="94" t="str">
        <f>IF(個人エントリー!$I69="","",個人エントリー!$F69)</f>
        <v/>
      </c>
      <c r="K113" s="95" t="str">
        <f>IF(個人エントリー!$I69="","",個人エントリー!$E69)</f>
        <v/>
      </c>
      <c r="L113" s="89" t="str">
        <f>IF(個人エントリー!$Y69="","",個人エントリー!$Y69)</f>
        <v/>
      </c>
      <c r="M113" s="148" t="str">
        <f>IF(個人エントリー!$Z69="","",個人エントリー!$Z69)</f>
        <v/>
      </c>
      <c r="N113" s="144" t="str">
        <f>IF(個人エントリー!$AA69="","",個人エントリー!$AA69)</f>
        <v/>
      </c>
      <c r="O113" s="151" t="str">
        <f>IF(個人エントリー!$AB69="","",個人エントリー!$AB69)</f>
        <v/>
      </c>
      <c r="P113" s="140" t="str">
        <f>IF(個人エントリー!$AC69="","",個人エントリー!$AC69)</f>
        <v/>
      </c>
    </row>
    <row r="114" spans="1:16" ht="24" customHeight="1" x14ac:dyDescent="0.2">
      <c r="A114" s="111">
        <v>65</v>
      </c>
      <c r="B114" s="141"/>
      <c r="C114" s="141" t="str">
        <f>IF(個人エントリー!$L70="","",個人エントリー!$L70&amp;個人エントリー!$M70&amp;個人エントリー!$N70)</f>
        <v/>
      </c>
      <c r="D114" s="418" t="str">
        <f>IF(個人エントリー!$P70="","",個人エントリー!$P70)</f>
        <v/>
      </c>
      <c r="E114" s="419"/>
      <c r="F114" s="149" t="str">
        <f>IF(個人エントリー!$X70="","",個人エントリー!$X70)</f>
        <v/>
      </c>
      <c r="G114" s="170" t="str">
        <f>IF(個人エントリー!$V70="","",個人エントリー!$V70)</f>
        <v/>
      </c>
      <c r="H114" s="171" t="str">
        <f>IF(個人エントリー!$W70="","",個人エントリー!$W70)</f>
        <v/>
      </c>
      <c r="I114" s="182" t="str">
        <f>IF(個人エントリー!$K70="","",個人エントリー!$G70)</f>
        <v/>
      </c>
      <c r="J114" s="96" t="str">
        <f>IF(個人エントリー!$I70="","",個人エントリー!$F70)</f>
        <v/>
      </c>
      <c r="K114" s="97" t="str">
        <f>IF(個人エントリー!$I70="","",個人エントリー!$E70)</f>
        <v/>
      </c>
      <c r="L114" s="90" t="str">
        <f>IF(個人エントリー!$Y70="","",個人エントリー!$Y70)</f>
        <v/>
      </c>
      <c r="M114" s="149" t="str">
        <f>IF(個人エントリー!$Z70="","",個人エントリー!$Z70)</f>
        <v/>
      </c>
      <c r="N114" s="145" t="str">
        <f>IF(個人エントリー!$AA70="","",個人エントリー!$AA70)</f>
        <v/>
      </c>
      <c r="O114" s="152" t="str">
        <f>IF(個人エントリー!$AB70="","",個人エントリー!$AB70)</f>
        <v/>
      </c>
      <c r="P114" s="141" t="str">
        <f>IF(個人エントリー!$AC70="","",個人エントリー!$AC70)</f>
        <v/>
      </c>
    </row>
    <row r="115" spans="1:16" ht="24" customHeight="1" x14ac:dyDescent="0.2">
      <c r="A115" s="111">
        <v>66</v>
      </c>
      <c r="B115" s="142"/>
      <c r="C115" s="142" t="str">
        <f>IF(個人エントリー!$L71="","",個人エントリー!$L71&amp;個人エントリー!$M71&amp;個人エントリー!$N71)</f>
        <v/>
      </c>
      <c r="D115" s="420" t="str">
        <f>IF(個人エントリー!$P71="","",個人エントリー!$P71)</f>
        <v/>
      </c>
      <c r="E115" s="421"/>
      <c r="F115" s="150" t="str">
        <f>IF(個人エントリー!$X71="","",個人エントリー!$X71)</f>
        <v/>
      </c>
      <c r="G115" s="172" t="str">
        <f>IF(個人エントリー!$V71="","",個人エントリー!$V71)</f>
        <v/>
      </c>
      <c r="H115" s="173" t="str">
        <f>IF(個人エントリー!$W71="","",個人エントリー!$W71)</f>
        <v/>
      </c>
      <c r="I115" s="183" t="str">
        <f>IF(個人エントリー!$K71="","",個人エントリー!$G71)</f>
        <v/>
      </c>
      <c r="J115" s="98" t="str">
        <f>IF(個人エントリー!$I71="","",個人エントリー!$F71)</f>
        <v/>
      </c>
      <c r="K115" s="99" t="str">
        <f>IF(個人エントリー!$I71="","",個人エントリー!$E71)</f>
        <v/>
      </c>
      <c r="L115" s="91" t="str">
        <f>IF(個人エントリー!$Y71="","",個人エントリー!$Y71)</f>
        <v/>
      </c>
      <c r="M115" s="150" t="str">
        <f>IF(個人エントリー!$Z71="","",個人エントリー!$Z71)</f>
        <v/>
      </c>
      <c r="N115" s="146" t="str">
        <f>IF(個人エントリー!$AA71="","",個人エントリー!$AA71)</f>
        <v/>
      </c>
      <c r="O115" s="174" t="str">
        <f>IF(個人エントリー!$AB71="","",個人エントリー!$AB71)</f>
        <v/>
      </c>
      <c r="P115" s="142" t="str">
        <f>IF(個人エントリー!$AC71="","",個人エントリー!$AC71)</f>
        <v/>
      </c>
    </row>
    <row r="116" spans="1:16" ht="24" customHeight="1" x14ac:dyDescent="0.2">
      <c r="A116" s="111">
        <v>67</v>
      </c>
      <c r="B116" s="140"/>
      <c r="C116" s="140" t="str">
        <f>IF(個人エントリー!$L72="","",個人エントリー!$L72&amp;個人エントリー!$M72&amp;個人エントリー!$N72)</f>
        <v/>
      </c>
      <c r="D116" s="422" t="str">
        <f>IF(個人エントリー!$P72="","",個人エントリー!$P72)</f>
        <v/>
      </c>
      <c r="E116" s="423"/>
      <c r="F116" s="148" t="str">
        <f>IF(個人エントリー!$X72="","",個人エントリー!$X72)</f>
        <v/>
      </c>
      <c r="G116" s="168" t="str">
        <f>IF(個人エントリー!$V72="","",個人エントリー!$V72)</f>
        <v/>
      </c>
      <c r="H116" s="169" t="str">
        <f>IF(個人エントリー!$W72="","",個人エントリー!$W72)</f>
        <v/>
      </c>
      <c r="I116" s="181" t="str">
        <f>IF(個人エントリー!$K72="","",個人エントリー!$G72)</f>
        <v/>
      </c>
      <c r="J116" s="94" t="str">
        <f>IF(個人エントリー!$I72="","",個人エントリー!$F72)</f>
        <v/>
      </c>
      <c r="K116" s="95" t="str">
        <f>IF(個人エントリー!$I72="","",個人エントリー!$E72)</f>
        <v/>
      </c>
      <c r="L116" s="89" t="str">
        <f>IF(個人エントリー!$Y72="","",個人エントリー!$Y72)</f>
        <v/>
      </c>
      <c r="M116" s="148" t="str">
        <f>IF(個人エントリー!$Z72="","",個人エントリー!$Z72)</f>
        <v/>
      </c>
      <c r="N116" s="144" t="str">
        <f>IF(個人エントリー!$AA72="","",個人エントリー!$AA72)</f>
        <v/>
      </c>
      <c r="O116" s="151" t="str">
        <f>IF(個人エントリー!$AB72="","",個人エントリー!$AB72)</f>
        <v/>
      </c>
      <c r="P116" s="140" t="str">
        <f>IF(個人エントリー!$AC72="","",個人エントリー!$AC72)</f>
        <v/>
      </c>
    </row>
    <row r="117" spans="1:16" ht="24" customHeight="1" x14ac:dyDescent="0.2">
      <c r="A117" s="111">
        <v>68</v>
      </c>
      <c r="B117" s="140"/>
      <c r="C117" s="140" t="str">
        <f>IF(個人エントリー!$L73="","",個人エントリー!$L73&amp;個人エントリー!$M73&amp;個人エントリー!$N73)</f>
        <v/>
      </c>
      <c r="D117" s="422" t="str">
        <f>IF(個人エントリー!$P73="","",個人エントリー!$P73)</f>
        <v/>
      </c>
      <c r="E117" s="423"/>
      <c r="F117" s="148" t="str">
        <f>IF(個人エントリー!$X73="","",個人エントリー!$X73)</f>
        <v/>
      </c>
      <c r="G117" s="168" t="str">
        <f>IF(個人エントリー!$V73="","",個人エントリー!$V73)</f>
        <v/>
      </c>
      <c r="H117" s="169" t="str">
        <f>IF(個人エントリー!$W73="","",個人エントリー!$W73)</f>
        <v/>
      </c>
      <c r="I117" s="181" t="str">
        <f>IF(個人エントリー!$K73="","",個人エントリー!$G73)</f>
        <v/>
      </c>
      <c r="J117" s="94" t="str">
        <f>IF(個人エントリー!$I73="","",個人エントリー!$F73)</f>
        <v/>
      </c>
      <c r="K117" s="95" t="str">
        <f>IF(個人エントリー!$I73="","",個人エントリー!$E73)</f>
        <v/>
      </c>
      <c r="L117" s="89" t="str">
        <f>IF(個人エントリー!$Y73="","",個人エントリー!$Y73)</f>
        <v/>
      </c>
      <c r="M117" s="148" t="str">
        <f>IF(個人エントリー!$Z73="","",個人エントリー!$Z73)</f>
        <v/>
      </c>
      <c r="N117" s="144" t="str">
        <f>IF(個人エントリー!$AA73="","",個人エントリー!$AA73)</f>
        <v/>
      </c>
      <c r="O117" s="151" t="str">
        <f>IF(個人エントリー!$AB73="","",個人エントリー!$AB73)</f>
        <v/>
      </c>
      <c r="P117" s="140" t="str">
        <f>IF(個人エントリー!$AC73="","",個人エントリー!$AC73)</f>
        <v/>
      </c>
    </row>
    <row r="118" spans="1:16" ht="24" customHeight="1" x14ac:dyDescent="0.2">
      <c r="A118" s="111">
        <v>69</v>
      </c>
      <c r="B118" s="140"/>
      <c r="C118" s="140" t="str">
        <f>IF(個人エントリー!$L74="","",個人エントリー!$L74&amp;個人エントリー!$M74&amp;個人エントリー!$N74)</f>
        <v/>
      </c>
      <c r="D118" s="422" t="str">
        <f>IF(個人エントリー!$P74="","",個人エントリー!$P74)</f>
        <v/>
      </c>
      <c r="E118" s="423"/>
      <c r="F118" s="148" t="str">
        <f>IF(個人エントリー!$X74="","",個人エントリー!$X74)</f>
        <v/>
      </c>
      <c r="G118" s="168" t="str">
        <f>IF(個人エントリー!$V74="","",個人エントリー!$V74)</f>
        <v/>
      </c>
      <c r="H118" s="169" t="str">
        <f>IF(個人エントリー!$W74="","",個人エントリー!$W74)</f>
        <v/>
      </c>
      <c r="I118" s="181" t="str">
        <f>IF(個人エントリー!$K74="","",個人エントリー!$G74)</f>
        <v/>
      </c>
      <c r="J118" s="94" t="str">
        <f>IF(個人エントリー!$I74="","",個人エントリー!$F74)</f>
        <v/>
      </c>
      <c r="K118" s="95" t="str">
        <f>IF(個人エントリー!$I74="","",個人エントリー!$E74)</f>
        <v/>
      </c>
      <c r="L118" s="89" t="str">
        <f>IF(個人エントリー!$Y74="","",個人エントリー!$Y74)</f>
        <v/>
      </c>
      <c r="M118" s="148" t="str">
        <f>IF(個人エントリー!$Z74="","",個人エントリー!$Z74)</f>
        <v/>
      </c>
      <c r="N118" s="144" t="str">
        <f>IF(個人エントリー!$AA74="","",個人エントリー!$AA74)</f>
        <v/>
      </c>
      <c r="O118" s="151" t="str">
        <f>IF(個人エントリー!$AB74="","",個人エントリー!$AB74)</f>
        <v/>
      </c>
      <c r="P118" s="140" t="str">
        <f>IF(個人エントリー!$AC74="","",個人エントリー!$AC74)</f>
        <v/>
      </c>
    </row>
    <row r="119" spans="1:16" ht="24" customHeight="1" x14ac:dyDescent="0.2">
      <c r="A119" s="111">
        <v>70</v>
      </c>
      <c r="B119" s="141"/>
      <c r="C119" s="141" t="str">
        <f>IF(個人エントリー!$L75="","",個人エントリー!$L75&amp;個人エントリー!$M75&amp;個人エントリー!$N75)</f>
        <v/>
      </c>
      <c r="D119" s="418" t="str">
        <f>IF(個人エントリー!$P75="","",個人エントリー!$P75)</f>
        <v/>
      </c>
      <c r="E119" s="419"/>
      <c r="F119" s="149" t="str">
        <f>IF(個人エントリー!$X75="","",個人エントリー!$X75)</f>
        <v/>
      </c>
      <c r="G119" s="170" t="str">
        <f>IF(個人エントリー!$V75="","",個人エントリー!$V75)</f>
        <v/>
      </c>
      <c r="H119" s="171" t="str">
        <f>IF(個人エントリー!$W75="","",個人エントリー!$W75)</f>
        <v/>
      </c>
      <c r="I119" s="182" t="str">
        <f>IF(個人エントリー!$K75="","",個人エントリー!$G75)</f>
        <v/>
      </c>
      <c r="J119" s="96" t="str">
        <f>IF(個人エントリー!$I75="","",個人エントリー!$F75)</f>
        <v/>
      </c>
      <c r="K119" s="97" t="str">
        <f>IF(個人エントリー!$I75="","",個人エントリー!$E75)</f>
        <v/>
      </c>
      <c r="L119" s="90" t="str">
        <f>IF(個人エントリー!$Y75="","",個人エントリー!$Y75)</f>
        <v/>
      </c>
      <c r="M119" s="149" t="str">
        <f>IF(個人エントリー!$Z75="","",個人エントリー!$Z75)</f>
        <v/>
      </c>
      <c r="N119" s="145" t="str">
        <f>IF(個人エントリー!$AA75="","",個人エントリー!$AA75)</f>
        <v/>
      </c>
      <c r="O119" s="152" t="str">
        <f>IF(個人エントリー!$AB75="","",個人エントリー!$AB75)</f>
        <v/>
      </c>
      <c r="P119" s="141" t="str">
        <f>IF(個人エントリー!$AC75="","",個人エントリー!$AC75)</f>
        <v/>
      </c>
    </row>
    <row r="120" spans="1:16" ht="24" customHeight="1" x14ac:dyDescent="0.2">
      <c r="A120" s="111">
        <v>71</v>
      </c>
      <c r="B120" s="142"/>
      <c r="C120" s="142" t="str">
        <f>IF(個人エントリー!$L76="","",個人エントリー!$L76&amp;個人エントリー!$M76&amp;個人エントリー!$N76)</f>
        <v/>
      </c>
      <c r="D120" s="420" t="str">
        <f>IF(個人エントリー!$P76="","",個人エントリー!$P76)</f>
        <v/>
      </c>
      <c r="E120" s="421"/>
      <c r="F120" s="150" t="str">
        <f>IF(個人エントリー!$X76="","",個人エントリー!$X76)</f>
        <v/>
      </c>
      <c r="G120" s="172" t="str">
        <f>IF(個人エントリー!$V76="","",個人エントリー!$V76)</f>
        <v/>
      </c>
      <c r="H120" s="173" t="str">
        <f>IF(個人エントリー!$W76="","",個人エントリー!$W76)</f>
        <v/>
      </c>
      <c r="I120" s="183" t="str">
        <f>IF(個人エントリー!$K76="","",個人エントリー!$G76)</f>
        <v/>
      </c>
      <c r="J120" s="98" t="str">
        <f>IF(個人エントリー!$I76="","",個人エントリー!$F76)</f>
        <v/>
      </c>
      <c r="K120" s="99" t="str">
        <f>IF(個人エントリー!$I76="","",個人エントリー!$E76)</f>
        <v/>
      </c>
      <c r="L120" s="91" t="str">
        <f>IF(個人エントリー!$Y76="","",個人エントリー!$Y76)</f>
        <v/>
      </c>
      <c r="M120" s="150" t="str">
        <f>IF(個人エントリー!$Z76="","",個人エントリー!$Z76)</f>
        <v/>
      </c>
      <c r="N120" s="146" t="str">
        <f>IF(個人エントリー!$AA76="","",個人エントリー!$AA76)</f>
        <v/>
      </c>
      <c r="O120" s="174" t="str">
        <f>IF(個人エントリー!$AB76="","",個人エントリー!$AB76)</f>
        <v/>
      </c>
      <c r="P120" s="142" t="str">
        <f>IF(個人エントリー!$AC76="","",個人エントリー!$AC76)</f>
        <v/>
      </c>
    </row>
    <row r="121" spans="1:16" ht="24" customHeight="1" x14ac:dyDescent="0.2">
      <c r="A121" s="111">
        <v>72</v>
      </c>
      <c r="B121" s="140"/>
      <c r="C121" s="140" t="str">
        <f>IF(個人エントリー!$L77="","",個人エントリー!$L77&amp;個人エントリー!$M77&amp;個人エントリー!$N77)</f>
        <v/>
      </c>
      <c r="D121" s="422" t="str">
        <f>IF(個人エントリー!$P77="","",個人エントリー!$P77)</f>
        <v/>
      </c>
      <c r="E121" s="423"/>
      <c r="F121" s="148" t="str">
        <f>IF(個人エントリー!$X77="","",個人エントリー!$X77)</f>
        <v/>
      </c>
      <c r="G121" s="168" t="str">
        <f>IF(個人エントリー!$V77="","",個人エントリー!$V77)</f>
        <v/>
      </c>
      <c r="H121" s="169" t="str">
        <f>IF(個人エントリー!$W77="","",個人エントリー!$W77)</f>
        <v/>
      </c>
      <c r="I121" s="181" t="str">
        <f>IF(個人エントリー!$K77="","",個人エントリー!$G77)</f>
        <v/>
      </c>
      <c r="J121" s="94" t="str">
        <f>IF(個人エントリー!$I77="","",個人エントリー!$F77)</f>
        <v/>
      </c>
      <c r="K121" s="95" t="str">
        <f>IF(個人エントリー!$I77="","",個人エントリー!$E77)</f>
        <v/>
      </c>
      <c r="L121" s="89" t="str">
        <f>IF(個人エントリー!$Y77="","",個人エントリー!$Y77)</f>
        <v/>
      </c>
      <c r="M121" s="148" t="str">
        <f>IF(個人エントリー!$Z77="","",個人エントリー!$Z77)</f>
        <v/>
      </c>
      <c r="N121" s="144" t="str">
        <f>IF(個人エントリー!$AA77="","",個人エントリー!$AA77)</f>
        <v/>
      </c>
      <c r="O121" s="151" t="str">
        <f>IF(個人エントリー!$AB77="","",個人エントリー!$AB77)</f>
        <v/>
      </c>
      <c r="P121" s="140" t="str">
        <f>IF(個人エントリー!$AC77="","",個人エントリー!$AC77)</f>
        <v/>
      </c>
    </row>
    <row r="122" spans="1:16" ht="24" customHeight="1" x14ac:dyDescent="0.2">
      <c r="A122" s="111">
        <v>73</v>
      </c>
      <c r="B122" s="140"/>
      <c r="C122" s="140" t="str">
        <f>IF(個人エントリー!$L78="","",個人エントリー!$L78&amp;個人エントリー!$M78&amp;個人エントリー!$N78)</f>
        <v/>
      </c>
      <c r="D122" s="422" t="str">
        <f>IF(個人エントリー!$P78="","",個人エントリー!$P78)</f>
        <v/>
      </c>
      <c r="E122" s="423"/>
      <c r="F122" s="148" t="str">
        <f>IF(個人エントリー!$X78="","",個人エントリー!$X78)</f>
        <v/>
      </c>
      <c r="G122" s="168" t="str">
        <f>IF(個人エントリー!$V78="","",個人エントリー!$V78)</f>
        <v/>
      </c>
      <c r="H122" s="169" t="str">
        <f>IF(個人エントリー!$W78="","",個人エントリー!$W78)</f>
        <v/>
      </c>
      <c r="I122" s="181" t="str">
        <f>IF(個人エントリー!$K78="","",個人エントリー!$G78)</f>
        <v/>
      </c>
      <c r="J122" s="94" t="str">
        <f>IF(個人エントリー!$I78="","",個人エントリー!$F78)</f>
        <v/>
      </c>
      <c r="K122" s="95" t="str">
        <f>IF(個人エントリー!$I78="","",個人エントリー!$E78)</f>
        <v/>
      </c>
      <c r="L122" s="89" t="str">
        <f>IF(個人エントリー!$Y78="","",個人エントリー!$Y78)</f>
        <v/>
      </c>
      <c r="M122" s="148" t="str">
        <f>IF(個人エントリー!$Z78="","",個人エントリー!$Z78)</f>
        <v/>
      </c>
      <c r="N122" s="144" t="str">
        <f>IF(個人エントリー!$AA78="","",個人エントリー!$AA78)</f>
        <v/>
      </c>
      <c r="O122" s="151" t="str">
        <f>IF(個人エントリー!$AB78="","",個人エントリー!$AB78)</f>
        <v/>
      </c>
      <c r="P122" s="140" t="str">
        <f>IF(個人エントリー!$AC78="","",個人エントリー!$AC78)</f>
        <v/>
      </c>
    </row>
    <row r="123" spans="1:16" ht="24" customHeight="1" x14ac:dyDescent="0.2">
      <c r="A123" s="111">
        <v>74</v>
      </c>
      <c r="B123" s="140"/>
      <c r="C123" s="140" t="str">
        <f>IF(個人エントリー!$L79="","",個人エントリー!$L79&amp;個人エントリー!$M79&amp;個人エントリー!$N79)</f>
        <v/>
      </c>
      <c r="D123" s="422" t="str">
        <f>IF(個人エントリー!$P79="","",個人エントリー!$P79)</f>
        <v/>
      </c>
      <c r="E123" s="423"/>
      <c r="F123" s="148" t="str">
        <f>IF(個人エントリー!$X79="","",個人エントリー!$X79)</f>
        <v/>
      </c>
      <c r="G123" s="168" t="str">
        <f>IF(個人エントリー!$V79="","",個人エントリー!$V79)</f>
        <v/>
      </c>
      <c r="H123" s="169" t="str">
        <f>IF(個人エントリー!$W79="","",個人エントリー!$W79)</f>
        <v/>
      </c>
      <c r="I123" s="181" t="str">
        <f>IF(個人エントリー!$K79="","",個人エントリー!$G79)</f>
        <v/>
      </c>
      <c r="J123" s="94" t="str">
        <f>IF(個人エントリー!$I79="","",個人エントリー!$F79)</f>
        <v/>
      </c>
      <c r="K123" s="95" t="str">
        <f>IF(個人エントリー!$I79="","",個人エントリー!$E79)</f>
        <v/>
      </c>
      <c r="L123" s="89" t="str">
        <f>IF(個人エントリー!$Y79="","",個人エントリー!$Y79)</f>
        <v/>
      </c>
      <c r="M123" s="148" t="str">
        <f>IF(個人エントリー!$Z79="","",個人エントリー!$Z79)</f>
        <v/>
      </c>
      <c r="N123" s="144" t="str">
        <f>IF(個人エントリー!$AA79="","",個人エントリー!$AA79)</f>
        <v/>
      </c>
      <c r="O123" s="151" t="str">
        <f>IF(個人エントリー!$AB79="","",個人エントリー!$AB79)</f>
        <v/>
      </c>
      <c r="P123" s="140" t="str">
        <f>IF(個人エントリー!$AC79="","",個人エントリー!$AC79)</f>
        <v/>
      </c>
    </row>
    <row r="124" spans="1:16" ht="24" customHeight="1" x14ac:dyDescent="0.2">
      <c r="A124" s="111">
        <v>75</v>
      </c>
      <c r="B124" s="141"/>
      <c r="C124" s="141" t="str">
        <f>IF(個人エントリー!$L80="","",個人エントリー!$L80&amp;個人エントリー!$M80&amp;個人エントリー!$N80)</f>
        <v/>
      </c>
      <c r="D124" s="418" t="str">
        <f>IF(個人エントリー!$P80="","",個人エントリー!$P80)</f>
        <v/>
      </c>
      <c r="E124" s="419"/>
      <c r="F124" s="149" t="str">
        <f>IF(個人エントリー!$X80="","",個人エントリー!$X80)</f>
        <v/>
      </c>
      <c r="G124" s="170" t="str">
        <f>IF(個人エントリー!$V80="","",個人エントリー!$V80)</f>
        <v/>
      </c>
      <c r="H124" s="171" t="str">
        <f>IF(個人エントリー!$W80="","",個人エントリー!$W80)</f>
        <v/>
      </c>
      <c r="I124" s="182" t="str">
        <f>IF(個人エントリー!$K80="","",個人エントリー!$G80)</f>
        <v/>
      </c>
      <c r="J124" s="96" t="str">
        <f>IF(個人エントリー!$I80="","",個人エントリー!$F80)</f>
        <v/>
      </c>
      <c r="K124" s="97" t="str">
        <f>IF(個人エントリー!$I80="","",個人エントリー!$E80)</f>
        <v/>
      </c>
      <c r="L124" s="90" t="str">
        <f>IF(個人エントリー!$Y80="","",個人エントリー!$Y80)</f>
        <v/>
      </c>
      <c r="M124" s="149" t="str">
        <f>IF(個人エントリー!$Z80="","",個人エントリー!$Z80)</f>
        <v/>
      </c>
      <c r="N124" s="145" t="str">
        <f>IF(個人エントリー!$AA80="","",個人エントリー!$AA80)</f>
        <v/>
      </c>
      <c r="O124" s="152" t="str">
        <f>IF(個人エントリー!$AB80="","",個人エントリー!$AB80)</f>
        <v/>
      </c>
      <c r="P124" s="141" t="str">
        <f>IF(個人エントリー!$AC80="","",個人エントリー!$AC80)</f>
        <v/>
      </c>
    </row>
    <row r="125" spans="1:16" ht="24" customHeight="1" x14ac:dyDescent="0.2">
      <c r="A125" s="1" t="s">
        <v>36</v>
      </c>
      <c r="K125" s="1" t="s">
        <v>629</v>
      </c>
    </row>
    <row r="126" spans="1:16" ht="24" customHeight="1" x14ac:dyDescent="0.2">
      <c r="A126" s="8" t="s">
        <v>37</v>
      </c>
      <c r="O126" s="8" t="s">
        <v>38</v>
      </c>
    </row>
    <row r="127" spans="1:16" ht="24" customHeight="1" thickBot="1" x14ac:dyDescent="0.25">
      <c r="A127" s="115"/>
      <c r="B127" s="42" t="str">
        <f>IF(基本データ!$C$9="","",基本データ!$C$9)</f>
        <v>府小学丹後予</v>
      </c>
      <c r="C127" s="16"/>
      <c r="D127" s="16"/>
      <c r="E127" s="16"/>
      <c r="F127" s="16"/>
      <c r="G127" s="16"/>
      <c r="H127" s="16"/>
      <c r="I127" s="184"/>
      <c r="J127" s="17"/>
      <c r="K127" s="16"/>
      <c r="L127" s="16"/>
      <c r="M127" s="16" t="s">
        <v>623</v>
      </c>
      <c r="N127" s="16"/>
      <c r="O127" s="424" t="str">
        <f>IF(基本データ!$J$5="","",基本データ!$J$5)</f>
        <v/>
      </c>
      <c r="P127" s="424"/>
    </row>
    <row r="128" spans="1:16" ht="24" customHeight="1" x14ac:dyDescent="0.2"/>
    <row r="129" spans="1:16" ht="24" customHeight="1" x14ac:dyDescent="0.2">
      <c r="B129" s="13" t="s">
        <v>47</v>
      </c>
      <c r="C129" s="13" t="s">
        <v>48</v>
      </c>
      <c r="D129" s="425" t="s">
        <v>98</v>
      </c>
      <c r="E129" s="426"/>
      <c r="F129" s="14" t="s">
        <v>592</v>
      </c>
      <c r="G129" s="88" t="s">
        <v>1614</v>
      </c>
      <c r="H129" s="15" t="s">
        <v>589</v>
      </c>
      <c r="I129" s="179" t="s">
        <v>1141</v>
      </c>
      <c r="J129" s="13" t="s">
        <v>1612</v>
      </c>
      <c r="K129" s="43" t="s">
        <v>1613</v>
      </c>
      <c r="L129" s="425" t="s">
        <v>97</v>
      </c>
      <c r="M129" s="427"/>
      <c r="N129" s="427"/>
      <c r="O129" s="43" t="s">
        <v>569</v>
      </c>
      <c r="P129" s="13" t="s">
        <v>1625</v>
      </c>
    </row>
    <row r="130" spans="1:16" ht="24" customHeight="1" x14ac:dyDescent="0.2">
      <c r="A130" s="111">
        <v>76</v>
      </c>
      <c r="B130" s="139"/>
      <c r="C130" s="139" t="str">
        <f>IF(個人エントリー!$L81="","",個人エントリー!$L81&amp;個人エントリー!$M81&amp;個人エントリー!$N81)</f>
        <v/>
      </c>
      <c r="D130" s="420" t="str">
        <f>IF(個人エントリー!$P81="","",個人エントリー!$P81)</f>
        <v/>
      </c>
      <c r="E130" s="421"/>
      <c r="F130" s="147" t="str">
        <f>IF(個人エントリー!$X81="","",個人エントリー!$X81)</f>
        <v/>
      </c>
      <c r="G130" s="164" t="str">
        <f>IF(個人エントリー!$V81="","",個人エントリー!$V81)</f>
        <v/>
      </c>
      <c r="H130" s="165" t="str">
        <f>IF(個人エントリー!$W81="","",個人エントリー!$W81)</f>
        <v/>
      </c>
      <c r="I130" s="180" t="str">
        <f>IF(個人エントリー!$K81="","",個人エントリー!$G81)</f>
        <v/>
      </c>
      <c r="J130" s="92" t="str">
        <f>IF(個人エントリー!$I81="","",個人エントリー!$F81)</f>
        <v/>
      </c>
      <c r="K130" s="93" t="str">
        <f>IF(個人エントリー!$I81="","",個人エントリー!$E81)</f>
        <v/>
      </c>
      <c r="L130" s="102" t="str">
        <f>IF(個人エントリー!$Y81="","",個人エントリー!$Y81)</f>
        <v/>
      </c>
      <c r="M130" s="147" t="str">
        <f>IF(個人エントリー!$Z81="","",個人エントリー!$Z81)</f>
        <v/>
      </c>
      <c r="N130" s="143" t="str">
        <f>IF(個人エントリー!$AA81="","",個人エントリー!$AA81)</f>
        <v/>
      </c>
      <c r="O130" s="166" t="str">
        <f>IF(個人エントリー!$AB81="","",個人エントリー!$AB81)</f>
        <v/>
      </c>
      <c r="P130" s="167" t="str">
        <f>IF(個人エントリー!$AC81="","",個人エントリー!$AC81)</f>
        <v/>
      </c>
    </row>
    <row r="131" spans="1:16" ht="24" customHeight="1" x14ac:dyDescent="0.2">
      <c r="A131" s="111">
        <v>77</v>
      </c>
      <c r="B131" s="140"/>
      <c r="C131" s="140" t="str">
        <f>IF(個人エントリー!$L82="","",個人エントリー!$L82&amp;個人エントリー!$M82&amp;個人エントリー!$N82)</f>
        <v/>
      </c>
      <c r="D131" s="422" t="str">
        <f>IF(個人エントリー!$P82="","",個人エントリー!$P82)</f>
        <v/>
      </c>
      <c r="E131" s="423"/>
      <c r="F131" s="148" t="str">
        <f>IF(個人エントリー!$X82="","",個人エントリー!$X82)</f>
        <v/>
      </c>
      <c r="G131" s="168" t="str">
        <f>IF(個人エントリー!$V82="","",個人エントリー!$V82)</f>
        <v/>
      </c>
      <c r="H131" s="169" t="str">
        <f>IF(個人エントリー!$W82="","",個人エントリー!$W82)</f>
        <v/>
      </c>
      <c r="I131" s="181" t="str">
        <f>IF(個人エントリー!$K82="","",個人エントリー!$G82)</f>
        <v/>
      </c>
      <c r="J131" s="94" t="str">
        <f>IF(個人エントリー!$I82="","",個人エントリー!$F82)</f>
        <v/>
      </c>
      <c r="K131" s="95" t="str">
        <f>IF(個人エントリー!$I82="","",個人エントリー!$E82)</f>
        <v/>
      </c>
      <c r="L131" s="89" t="str">
        <f>IF(個人エントリー!$Y82="","",個人エントリー!$Y82)</f>
        <v/>
      </c>
      <c r="M131" s="148" t="str">
        <f>IF(個人エントリー!$Z82="","",個人エントリー!$Z82)</f>
        <v/>
      </c>
      <c r="N131" s="144" t="str">
        <f>IF(個人エントリー!$AA82="","",個人エントリー!$AA82)</f>
        <v/>
      </c>
      <c r="O131" s="151" t="str">
        <f>IF(個人エントリー!$AB82="","",個人エントリー!$AB82)</f>
        <v/>
      </c>
      <c r="P131" s="140" t="str">
        <f>IF(個人エントリー!$AC82="","",個人エントリー!$AC82)</f>
        <v/>
      </c>
    </row>
    <row r="132" spans="1:16" ht="24" customHeight="1" x14ac:dyDescent="0.2">
      <c r="A132" s="111">
        <v>78</v>
      </c>
      <c r="B132" s="140"/>
      <c r="C132" s="140" t="str">
        <f>IF(個人エントリー!$L83="","",個人エントリー!$L83&amp;個人エントリー!$M83&amp;個人エントリー!$N83)</f>
        <v/>
      </c>
      <c r="D132" s="422" t="str">
        <f>IF(個人エントリー!$P83="","",個人エントリー!$P83)</f>
        <v/>
      </c>
      <c r="E132" s="423"/>
      <c r="F132" s="148" t="str">
        <f>IF(個人エントリー!$X83="","",個人エントリー!$X83)</f>
        <v/>
      </c>
      <c r="G132" s="168" t="str">
        <f>IF(個人エントリー!$V83="","",個人エントリー!$V83)</f>
        <v/>
      </c>
      <c r="H132" s="169" t="str">
        <f>IF(個人エントリー!$W83="","",個人エントリー!$W83)</f>
        <v/>
      </c>
      <c r="I132" s="181" t="str">
        <f>IF(個人エントリー!$K83="","",個人エントリー!$G83)</f>
        <v/>
      </c>
      <c r="J132" s="94" t="str">
        <f>IF(個人エントリー!$I83="","",個人エントリー!$F83)</f>
        <v/>
      </c>
      <c r="K132" s="95" t="str">
        <f>IF(個人エントリー!$I83="","",個人エントリー!$E83)</f>
        <v/>
      </c>
      <c r="L132" s="89" t="str">
        <f>IF(個人エントリー!$Y83="","",個人エントリー!$Y83)</f>
        <v/>
      </c>
      <c r="M132" s="148" t="str">
        <f>IF(個人エントリー!$Z83="","",個人エントリー!$Z83)</f>
        <v/>
      </c>
      <c r="N132" s="144" t="str">
        <f>IF(個人エントリー!$AA83="","",個人エントリー!$AA83)</f>
        <v/>
      </c>
      <c r="O132" s="151" t="str">
        <f>IF(個人エントリー!$AB83="","",個人エントリー!$AB83)</f>
        <v/>
      </c>
      <c r="P132" s="140" t="str">
        <f>IF(個人エントリー!$AC83="","",個人エントリー!$AC83)</f>
        <v/>
      </c>
    </row>
    <row r="133" spans="1:16" ht="24" customHeight="1" x14ac:dyDescent="0.2">
      <c r="A133" s="111">
        <v>79</v>
      </c>
      <c r="B133" s="140"/>
      <c r="C133" s="140" t="str">
        <f>IF(個人エントリー!$L84="","",個人エントリー!$L84&amp;個人エントリー!$M84&amp;個人エントリー!$N84)</f>
        <v/>
      </c>
      <c r="D133" s="422" t="str">
        <f>IF(個人エントリー!$P84="","",個人エントリー!$P84)</f>
        <v/>
      </c>
      <c r="E133" s="423"/>
      <c r="F133" s="148" t="str">
        <f>IF(個人エントリー!$X84="","",個人エントリー!$X84)</f>
        <v/>
      </c>
      <c r="G133" s="168" t="str">
        <f>IF(個人エントリー!$V84="","",個人エントリー!$V84)</f>
        <v/>
      </c>
      <c r="H133" s="169" t="str">
        <f>IF(個人エントリー!$W84="","",個人エントリー!$W84)</f>
        <v/>
      </c>
      <c r="I133" s="181" t="str">
        <f>IF(個人エントリー!$K84="","",個人エントリー!$G84)</f>
        <v/>
      </c>
      <c r="J133" s="94" t="str">
        <f>IF(個人エントリー!$I84="","",個人エントリー!$F84)</f>
        <v/>
      </c>
      <c r="K133" s="95" t="str">
        <f>IF(個人エントリー!$I84="","",個人エントリー!$E84)</f>
        <v/>
      </c>
      <c r="L133" s="89" t="str">
        <f>IF(個人エントリー!$Y84="","",個人エントリー!$Y84)</f>
        <v/>
      </c>
      <c r="M133" s="148" t="str">
        <f>IF(個人エントリー!$Z84="","",個人エントリー!$Z84)</f>
        <v/>
      </c>
      <c r="N133" s="144" t="str">
        <f>IF(個人エントリー!$AA84="","",個人エントリー!$AA84)</f>
        <v/>
      </c>
      <c r="O133" s="151" t="str">
        <f>IF(個人エントリー!$AB84="","",個人エントリー!$AB84)</f>
        <v/>
      </c>
      <c r="P133" s="140" t="str">
        <f>IF(個人エントリー!$AC84="","",個人エントリー!$AC84)</f>
        <v/>
      </c>
    </row>
    <row r="134" spans="1:16" ht="24" customHeight="1" x14ac:dyDescent="0.2">
      <c r="A134" s="111">
        <v>80</v>
      </c>
      <c r="B134" s="141"/>
      <c r="C134" s="141" t="str">
        <f>IF(個人エントリー!$L85="","",個人エントリー!$L85&amp;個人エントリー!$M85&amp;個人エントリー!$N85)</f>
        <v/>
      </c>
      <c r="D134" s="418" t="str">
        <f>IF(個人エントリー!$P85="","",個人エントリー!$P85)</f>
        <v/>
      </c>
      <c r="E134" s="419"/>
      <c r="F134" s="149" t="str">
        <f>IF(個人エントリー!$X85="","",個人エントリー!$X85)</f>
        <v/>
      </c>
      <c r="G134" s="170" t="str">
        <f>IF(個人エントリー!$V85="","",個人エントリー!$V85)</f>
        <v/>
      </c>
      <c r="H134" s="171" t="str">
        <f>IF(個人エントリー!$W85="","",個人エントリー!$W85)</f>
        <v/>
      </c>
      <c r="I134" s="182" t="str">
        <f>IF(個人エントリー!$K85="","",個人エントリー!$G85)</f>
        <v/>
      </c>
      <c r="J134" s="96" t="str">
        <f>IF(個人エントリー!$I85="","",個人エントリー!$F85)</f>
        <v/>
      </c>
      <c r="K134" s="97" t="str">
        <f>IF(個人エントリー!$I85="","",個人エントリー!$E85)</f>
        <v/>
      </c>
      <c r="L134" s="90" t="str">
        <f>IF(個人エントリー!$Y85="","",個人エントリー!$Y85)</f>
        <v/>
      </c>
      <c r="M134" s="149" t="str">
        <f>IF(個人エントリー!$Z85="","",個人エントリー!$Z85)</f>
        <v/>
      </c>
      <c r="N134" s="145" t="str">
        <f>IF(個人エントリー!$AA85="","",個人エントリー!$AA85)</f>
        <v/>
      </c>
      <c r="O134" s="152" t="str">
        <f>IF(個人エントリー!$AB85="","",個人エントリー!$AB85)</f>
        <v/>
      </c>
      <c r="P134" s="141" t="str">
        <f>IF(個人エントリー!$AC85="","",個人エントリー!$AC85)</f>
        <v/>
      </c>
    </row>
    <row r="135" spans="1:16" ht="24" customHeight="1" x14ac:dyDescent="0.2">
      <c r="A135" s="111">
        <v>81</v>
      </c>
      <c r="B135" s="142"/>
      <c r="C135" s="142" t="str">
        <f>IF(個人エントリー!$L86="","",個人エントリー!$L86&amp;個人エントリー!$M86&amp;個人エントリー!$N86)</f>
        <v/>
      </c>
      <c r="D135" s="420" t="str">
        <f>IF(個人エントリー!$P86="","",個人エントリー!$P86)</f>
        <v/>
      </c>
      <c r="E135" s="421"/>
      <c r="F135" s="150" t="str">
        <f>IF(個人エントリー!$X86="","",個人エントリー!$X86)</f>
        <v/>
      </c>
      <c r="G135" s="172" t="str">
        <f>IF(個人エントリー!$V86="","",個人エントリー!$V86)</f>
        <v/>
      </c>
      <c r="H135" s="173" t="str">
        <f>IF(個人エントリー!$W86="","",個人エントリー!$W86)</f>
        <v/>
      </c>
      <c r="I135" s="183" t="str">
        <f>IF(個人エントリー!$K86="","",個人エントリー!$G86)</f>
        <v/>
      </c>
      <c r="J135" s="98" t="str">
        <f>IF(個人エントリー!$I86="","",個人エントリー!$F86)</f>
        <v/>
      </c>
      <c r="K135" s="99" t="str">
        <f>IF(個人エントリー!$I86="","",個人エントリー!$E86)</f>
        <v/>
      </c>
      <c r="L135" s="91" t="str">
        <f>IF(個人エントリー!$Y86="","",個人エントリー!$Y86)</f>
        <v/>
      </c>
      <c r="M135" s="150" t="str">
        <f>IF(個人エントリー!$Z86="","",個人エントリー!$Z86)</f>
        <v/>
      </c>
      <c r="N135" s="146" t="str">
        <f>IF(個人エントリー!$AA86="","",個人エントリー!$AA86)</f>
        <v/>
      </c>
      <c r="O135" s="174" t="str">
        <f>IF(個人エントリー!$AB86="","",個人エントリー!$AB86)</f>
        <v/>
      </c>
      <c r="P135" s="142" t="str">
        <f>IF(個人エントリー!$AC86="","",個人エントリー!$AC86)</f>
        <v/>
      </c>
    </row>
    <row r="136" spans="1:16" ht="24" customHeight="1" x14ac:dyDescent="0.2">
      <c r="A136" s="111">
        <v>82</v>
      </c>
      <c r="B136" s="140"/>
      <c r="C136" s="140" t="str">
        <f>IF(個人エントリー!$L87="","",個人エントリー!$L87&amp;個人エントリー!$M87&amp;個人エントリー!$N87)</f>
        <v/>
      </c>
      <c r="D136" s="422" t="str">
        <f>IF(個人エントリー!$P87="","",個人エントリー!$P87)</f>
        <v/>
      </c>
      <c r="E136" s="423"/>
      <c r="F136" s="148" t="str">
        <f>IF(個人エントリー!$X87="","",個人エントリー!$X87)</f>
        <v/>
      </c>
      <c r="G136" s="168" t="str">
        <f>IF(個人エントリー!$V87="","",個人エントリー!$V87)</f>
        <v/>
      </c>
      <c r="H136" s="169" t="str">
        <f>IF(個人エントリー!$W87="","",個人エントリー!$W87)</f>
        <v/>
      </c>
      <c r="I136" s="181" t="str">
        <f>IF(個人エントリー!$K87="","",個人エントリー!$G87)</f>
        <v/>
      </c>
      <c r="J136" s="94" t="str">
        <f>IF(個人エントリー!$I87="","",個人エントリー!$F87)</f>
        <v/>
      </c>
      <c r="K136" s="95" t="str">
        <f>IF(個人エントリー!$I87="","",個人エントリー!$E87)</f>
        <v/>
      </c>
      <c r="L136" s="89" t="str">
        <f>IF(個人エントリー!$Y87="","",個人エントリー!$Y87)</f>
        <v/>
      </c>
      <c r="M136" s="148" t="str">
        <f>IF(個人エントリー!$Z87="","",個人エントリー!$Z87)</f>
        <v/>
      </c>
      <c r="N136" s="144" t="str">
        <f>IF(個人エントリー!$AA87="","",個人エントリー!$AA87)</f>
        <v/>
      </c>
      <c r="O136" s="151" t="str">
        <f>IF(個人エントリー!$AB87="","",個人エントリー!$AB87)</f>
        <v/>
      </c>
      <c r="P136" s="140" t="str">
        <f>IF(個人エントリー!$AC87="","",個人エントリー!$AC87)</f>
        <v/>
      </c>
    </row>
    <row r="137" spans="1:16" ht="24" customHeight="1" x14ac:dyDescent="0.2">
      <c r="A137" s="111">
        <v>83</v>
      </c>
      <c r="B137" s="140"/>
      <c r="C137" s="140" t="str">
        <f>IF(個人エントリー!$L88="","",個人エントリー!$L88&amp;個人エントリー!$M88&amp;個人エントリー!$N88)</f>
        <v/>
      </c>
      <c r="D137" s="422" t="str">
        <f>IF(個人エントリー!$P88="","",個人エントリー!$P88)</f>
        <v/>
      </c>
      <c r="E137" s="423"/>
      <c r="F137" s="148" t="str">
        <f>IF(個人エントリー!$X88="","",個人エントリー!$X88)</f>
        <v/>
      </c>
      <c r="G137" s="168" t="str">
        <f>IF(個人エントリー!$V88="","",個人エントリー!$V88)</f>
        <v/>
      </c>
      <c r="H137" s="169" t="str">
        <f>IF(個人エントリー!$W88="","",個人エントリー!$W88)</f>
        <v/>
      </c>
      <c r="I137" s="181" t="str">
        <f>IF(個人エントリー!$K88="","",個人エントリー!$G88)</f>
        <v/>
      </c>
      <c r="J137" s="94" t="str">
        <f>IF(個人エントリー!$I88="","",個人エントリー!$F88)</f>
        <v/>
      </c>
      <c r="K137" s="95" t="str">
        <f>IF(個人エントリー!$I88="","",個人エントリー!$E88)</f>
        <v/>
      </c>
      <c r="L137" s="89" t="str">
        <f>IF(個人エントリー!$Y88="","",個人エントリー!$Y88)</f>
        <v/>
      </c>
      <c r="M137" s="148" t="str">
        <f>IF(個人エントリー!$Z88="","",個人エントリー!$Z88)</f>
        <v/>
      </c>
      <c r="N137" s="144" t="str">
        <f>IF(個人エントリー!$AA88="","",個人エントリー!$AA88)</f>
        <v/>
      </c>
      <c r="O137" s="151" t="str">
        <f>IF(個人エントリー!$AB88="","",個人エントリー!$AB88)</f>
        <v/>
      </c>
      <c r="P137" s="140" t="str">
        <f>IF(個人エントリー!$AC88="","",個人エントリー!$AC88)</f>
        <v/>
      </c>
    </row>
    <row r="138" spans="1:16" ht="24" customHeight="1" x14ac:dyDescent="0.2">
      <c r="A138" s="111">
        <v>84</v>
      </c>
      <c r="B138" s="140"/>
      <c r="C138" s="140" t="str">
        <f>IF(個人エントリー!$L89="","",個人エントリー!$L89&amp;個人エントリー!$M89&amp;個人エントリー!$N89)</f>
        <v/>
      </c>
      <c r="D138" s="422" t="str">
        <f>IF(個人エントリー!$P89="","",個人エントリー!$P89)</f>
        <v/>
      </c>
      <c r="E138" s="423"/>
      <c r="F138" s="148" t="str">
        <f>IF(個人エントリー!$X89="","",個人エントリー!$X89)</f>
        <v/>
      </c>
      <c r="G138" s="168" t="str">
        <f>IF(個人エントリー!$V89="","",個人エントリー!$V89)</f>
        <v/>
      </c>
      <c r="H138" s="169" t="str">
        <f>IF(個人エントリー!$W89="","",個人エントリー!$W89)</f>
        <v/>
      </c>
      <c r="I138" s="181" t="str">
        <f>IF(個人エントリー!$K89="","",個人エントリー!$G89)</f>
        <v/>
      </c>
      <c r="J138" s="94" t="str">
        <f>IF(個人エントリー!$I89="","",個人エントリー!$F89)</f>
        <v/>
      </c>
      <c r="K138" s="95" t="str">
        <f>IF(個人エントリー!$I89="","",個人エントリー!$E89)</f>
        <v/>
      </c>
      <c r="L138" s="89" t="str">
        <f>IF(個人エントリー!$Y89="","",個人エントリー!$Y89)</f>
        <v/>
      </c>
      <c r="M138" s="148" t="str">
        <f>IF(個人エントリー!$Z89="","",個人エントリー!$Z89)</f>
        <v/>
      </c>
      <c r="N138" s="144" t="str">
        <f>IF(個人エントリー!$AA89="","",個人エントリー!$AA89)</f>
        <v/>
      </c>
      <c r="O138" s="151" t="str">
        <f>IF(個人エントリー!$AB89="","",個人エントリー!$AB89)</f>
        <v/>
      </c>
      <c r="P138" s="140" t="str">
        <f>IF(個人エントリー!$AC89="","",個人エントリー!$AC89)</f>
        <v/>
      </c>
    </row>
    <row r="139" spans="1:16" ht="24" customHeight="1" x14ac:dyDescent="0.2">
      <c r="A139" s="111">
        <v>85</v>
      </c>
      <c r="B139" s="141"/>
      <c r="C139" s="141" t="str">
        <f>IF(個人エントリー!$L90="","",個人エントリー!$L90&amp;個人エントリー!$M90&amp;個人エントリー!$N90)</f>
        <v/>
      </c>
      <c r="D139" s="418" t="str">
        <f>IF(個人エントリー!$P90="","",個人エントリー!$P90)</f>
        <v/>
      </c>
      <c r="E139" s="419"/>
      <c r="F139" s="149" t="str">
        <f>IF(個人エントリー!$X90="","",個人エントリー!$X90)</f>
        <v/>
      </c>
      <c r="G139" s="170" t="str">
        <f>IF(個人エントリー!$V90="","",個人エントリー!$V90)</f>
        <v/>
      </c>
      <c r="H139" s="171" t="str">
        <f>IF(個人エントリー!$W90="","",個人エントリー!$W90)</f>
        <v/>
      </c>
      <c r="I139" s="182" t="str">
        <f>IF(個人エントリー!$K90="","",個人エントリー!$G90)</f>
        <v/>
      </c>
      <c r="J139" s="96" t="str">
        <f>IF(個人エントリー!$I90="","",個人エントリー!$F90)</f>
        <v/>
      </c>
      <c r="K139" s="97" t="str">
        <f>IF(個人エントリー!$I90="","",個人エントリー!$E90)</f>
        <v/>
      </c>
      <c r="L139" s="90" t="str">
        <f>IF(個人エントリー!$Y90="","",個人エントリー!$Y90)</f>
        <v/>
      </c>
      <c r="M139" s="149" t="str">
        <f>IF(個人エントリー!$Z90="","",個人エントリー!$Z90)</f>
        <v/>
      </c>
      <c r="N139" s="145" t="str">
        <f>IF(個人エントリー!$AA90="","",個人エントリー!$AA90)</f>
        <v/>
      </c>
      <c r="O139" s="152" t="str">
        <f>IF(個人エントリー!$AB90="","",個人エントリー!$AB90)</f>
        <v/>
      </c>
      <c r="P139" s="141" t="str">
        <f>IF(個人エントリー!$AC90="","",個人エントリー!$AC90)</f>
        <v/>
      </c>
    </row>
    <row r="140" spans="1:16" ht="24" customHeight="1" x14ac:dyDescent="0.2">
      <c r="A140" s="111">
        <v>86</v>
      </c>
      <c r="B140" s="139"/>
      <c r="C140" s="139" t="str">
        <f>IF(個人エントリー!$L91="","",個人エントリー!$L91&amp;個人エントリー!$M91&amp;個人エントリー!$N91)</f>
        <v/>
      </c>
      <c r="D140" s="420" t="str">
        <f>IF(個人エントリー!$P91="","",個人エントリー!$P91)</f>
        <v/>
      </c>
      <c r="E140" s="421"/>
      <c r="F140" s="147" t="str">
        <f>IF(個人エントリー!$X91="","",個人エントリー!$X91)</f>
        <v/>
      </c>
      <c r="G140" s="164" t="str">
        <f>IF(個人エントリー!$V91="","",個人エントリー!$V91)</f>
        <v/>
      </c>
      <c r="H140" s="165" t="str">
        <f>IF(個人エントリー!$W91="","",個人エントリー!$W91)</f>
        <v/>
      </c>
      <c r="I140" s="180" t="str">
        <f>IF(個人エントリー!$K91="","",個人エントリー!$G91)</f>
        <v/>
      </c>
      <c r="J140" s="92" t="str">
        <f>IF(個人エントリー!$I91="","",個人エントリー!$F91)</f>
        <v/>
      </c>
      <c r="K140" s="93" t="str">
        <f>IF(個人エントリー!$I91="","",個人エントリー!$E91)</f>
        <v/>
      </c>
      <c r="L140" s="102" t="str">
        <f>IF(個人エントリー!$Y91="","",個人エントリー!$Y91)</f>
        <v/>
      </c>
      <c r="M140" s="147" t="str">
        <f>IF(個人エントリー!$Z91="","",個人エントリー!$Z91)</f>
        <v/>
      </c>
      <c r="N140" s="143" t="str">
        <f>IF(個人エントリー!$AA91="","",個人エントリー!$AA91)</f>
        <v/>
      </c>
      <c r="O140" s="166" t="str">
        <f>IF(個人エントリー!$AB91="","",個人エントリー!$AB91)</f>
        <v/>
      </c>
      <c r="P140" s="167" t="str">
        <f>IF(個人エントリー!$AC91="","",個人エントリー!$AC91)</f>
        <v/>
      </c>
    </row>
    <row r="141" spans="1:16" ht="24" customHeight="1" x14ac:dyDescent="0.2">
      <c r="A141" s="111">
        <v>87</v>
      </c>
      <c r="B141" s="140"/>
      <c r="C141" s="140" t="str">
        <f>IF(個人エントリー!$L92="","",個人エントリー!$L92&amp;個人エントリー!$M92&amp;個人エントリー!$N92)</f>
        <v/>
      </c>
      <c r="D141" s="422" t="str">
        <f>IF(個人エントリー!$P92="","",個人エントリー!$P92)</f>
        <v/>
      </c>
      <c r="E141" s="423"/>
      <c r="F141" s="148" t="str">
        <f>IF(個人エントリー!$X92="","",個人エントリー!$X92)</f>
        <v/>
      </c>
      <c r="G141" s="168" t="str">
        <f>IF(個人エントリー!$V92="","",個人エントリー!$V92)</f>
        <v/>
      </c>
      <c r="H141" s="169" t="str">
        <f>IF(個人エントリー!$W92="","",個人エントリー!$W92)</f>
        <v/>
      </c>
      <c r="I141" s="181" t="str">
        <f>IF(個人エントリー!$K92="","",個人エントリー!$G92)</f>
        <v/>
      </c>
      <c r="J141" s="94" t="str">
        <f>IF(個人エントリー!$I92="","",個人エントリー!$F92)</f>
        <v/>
      </c>
      <c r="K141" s="95" t="str">
        <f>IF(個人エントリー!$I92="","",個人エントリー!$E92)</f>
        <v/>
      </c>
      <c r="L141" s="89" t="str">
        <f>IF(個人エントリー!$Y92="","",個人エントリー!$Y92)</f>
        <v/>
      </c>
      <c r="M141" s="148" t="str">
        <f>IF(個人エントリー!$Z92="","",個人エントリー!$Z92)</f>
        <v/>
      </c>
      <c r="N141" s="144" t="str">
        <f>IF(個人エントリー!$AA92="","",個人エントリー!$AA92)</f>
        <v/>
      </c>
      <c r="O141" s="151" t="str">
        <f>IF(個人エントリー!$AB92="","",個人エントリー!$AB92)</f>
        <v/>
      </c>
      <c r="P141" s="140" t="str">
        <f>IF(個人エントリー!$AC92="","",個人エントリー!$AC92)</f>
        <v/>
      </c>
    </row>
    <row r="142" spans="1:16" ht="24" customHeight="1" x14ac:dyDescent="0.2">
      <c r="A142" s="111">
        <v>88</v>
      </c>
      <c r="B142" s="140"/>
      <c r="C142" s="140" t="str">
        <f>IF(個人エントリー!$L93="","",個人エントリー!$L93&amp;個人エントリー!$M93&amp;個人エントリー!$N93)</f>
        <v/>
      </c>
      <c r="D142" s="422" t="str">
        <f>IF(個人エントリー!$P93="","",個人エントリー!$P93)</f>
        <v/>
      </c>
      <c r="E142" s="423"/>
      <c r="F142" s="148" t="str">
        <f>IF(個人エントリー!$X93="","",個人エントリー!$X93)</f>
        <v/>
      </c>
      <c r="G142" s="168" t="str">
        <f>IF(個人エントリー!$V93="","",個人エントリー!$V93)</f>
        <v/>
      </c>
      <c r="H142" s="169" t="str">
        <f>IF(個人エントリー!$W93="","",個人エントリー!$W93)</f>
        <v/>
      </c>
      <c r="I142" s="181" t="str">
        <f>IF(個人エントリー!$K93="","",個人エントリー!$G93)</f>
        <v/>
      </c>
      <c r="J142" s="94" t="str">
        <f>IF(個人エントリー!$I93="","",個人エントリー!$F93)</f>
        <v/>
      </c>
      <c r="K142" s="95" t="str">
        <f>IF(個人エントリー!$I93="","",個人エントリー!$E93)</f>
        <v/>
      </c>
      <c r="L142" s="89" t="str">
        <f>IF(個人エントリー!$Y93="","",個人エントリー!$Y93)</f>
        <v/>
      </c>
      <c r="M142" s="148" t="str">
        <f>IF(個人エントリー!$Z93="","",個人エントリー!$Z93)</f>
        <v/>
      </c>
      <c r="N142" s="144" t="str">
        <f>IF(個人エントリー!$AA93="","",個人エントリー!$AA93)</f>
        <v/>
      </c>
      <c r="O142" s="151" t="str">
        <f>IF(個人エントリー!$AB93="","",個人エントリー!$AB93)</f>
        <v/>
      </c>
      <c r="P142" s="140" t="str">
        <f>IF(個人エントリー!$AC93="","",個人エントリー!$AC93)</f>
        <v/>
      </c>
    </row>
    <row r="143" spans="1:16" ht="24" customHeight="1" x14ac:dyDescent="0.2">
      <c r="A143" s="111">
        <v>89</v>
      </c>
      <c r="B143" s="140"/>
      <c r="C143" s="140" t="str">
        <f>IF(個人エントリー!$L94="","",個人エントリー!$L94&amp;個人エントリー!$M94&amp;個人エントリー!$N94)</f>
        <v/>
      </c>
      <c r="D143" s="422" t="str">
        <f>IF(個人エントリー!$P94="","",個人エントリー!$P94)</f>
        <v/>
      </c>
      <c r="E143" s="423"/>
      <c r="F143" s="148" t="str">
        <f>IF(個人エントリー!$X94="","",個人エントリー!$X94)</f>
        <v/>
      </c>
      <c r="G143" s="168" t="str">
        <f>IF(個人エントリー!$V94="","",個人エントリー!$V94)</f>
        <v/>
      </c>
      <c r="H143" s="169" t="str">
        <f>IF(個人エントリー!$W94="","",個人エントリー!$W94)</f>
        <v/>
      </c>
      <c r="I143" s="181" t="str">
        <f>IF(個人エントリー!$K94="","",個人エントリー!$G94)</f>
        <v/>
      </c>
      <c r="J143" s="94" t="str">
        <f>IF(個人エントリー!$I94="","",個人エントリー!$F94)</f>
        <v/>
      </c>
      <c r="K143" s="95" t="str">
        <f>IF(個人エントリー!$I94="","",個人エントリー!$E94)</f>
        <v/>
      </c>
      <c r="L143" s="89" t="str">
        <f>IF(個人エントリー!$Y94="","",個人エントリー!$Y94)</f>
        <v/>
      </c>
      <c r="M143" s="148" t="str">
        <f>IF(個人エントリー!$Z94="","",個人エントリー!$Z94)</f>
        <v/>
      </c>
      <c r="N143" s="144" t="str">
        <f>IF(個人エントリー!$AA94="","",個人エントリー!$AA94)</f>
        <v/>
      </c>
      <c r="O143" s="151" t="str">
        <f>IF(個人エントリー!$AB94="","",個人エントリー!$AB94)</f>
        <v/>
      </c>
      <c r="P143" s="140" t="str">
        <f>IF(個人エントリー!$AC94="","",個人エントリー!$AC94)</f>
        <v/>
      </c>
    </row>
    <row r="144" spans="1:16" ht="24" customHeight="1" x14ac:dyDescent="0.2">
      <c r="A144" s="111">
        <v>90</v>
      </c>
      <c r="B144" s="141"/>
      <c r="C144" s="141" t="str">
        <f>IF(個人エントリー!$L95="","",個人エントリー!$L95&amp;個人エントリー!$M95&amp;個人エントリー!$N95)</f>
        <v/>
      </c>
      <c r="D144" s="418" t="str">
        <f>IF(個人エントリー!$P95="","",個人エントリー!$P95)</f>
        <v/>
      </c>
      <c r="E144" s="419"/>
      <c r="F144" s="149" t="str">
        <f>IF(個人エントリー!$X95="","",個人エントリー!$X95)</f>
        <v/>
      </c>
      <c r="G144" s="170" t="str">
        <f>IF(個人エントリー!$V95="","",個人エントリー!$V95)</f>
        <v/>
      </c>
      <c r="H144" s="171" t="str">
        <f>IF(個人エントリー!$W95="","",個人エントリー!$W95)</f>
        <v/>
      </c>
      <c r="I144" s="182" t="str">
        <f>IF(個人エントリー!$K95="","",個人エントリー!$G95)</f>
        <v/>
      </c>
      <c r="J144" s="96" t="str">
        <f>IF(個人エントリー!$I95="","",個人エントリー!$F95)</f>
        <v/>
      </c>
      <c r="K144" s="97" t="str">
        <f>IF(個人エントリー!$I95="","",個人エントリー!$E95)</f>
        <v/>
      </c>
      <c r="L144" s="90" t="str">
        <f>IF(個人エントリー!$Y95="","",個人エントリー!$Y95)</f>
        <v/>
      </c>
      <c r="M144" s="149" t="str">
        <f>IF(個人エントリー!$Z95="","",個人エントリー!$Z95)</f>
        <v/>
      </c>
      <c r="N144" s="145" t="str">
        <f>IF(個人エントリー!$AA95="","",個人エントリー!$AA95)</f>
        <v/>
      </c>
      <c r="O144" s="152" t="str">
        <f>IF(個人エントリー!$AB95="","",個人エントリー!$AB95)</f>
        <v/>
      </c>
      <c r="P144" s="141" t="str">
        <f>IF(個人エントリー!$AC95="","",個人エントリー!$AC95)</f>
        <v/>
      </c>
    </row>
    <row r="145" spans="1:16" ht="24" customHeight="1" x14ac:dyDescent="0.2">
      <c r="A145" s="111">
        <v>91</v>
      </c>
      <c r="B145" s="142"/>
      <c r="C145" s="142" t="str">
        <f>IF(個人エントリー!$L96="","",個人エントリー!$L96&amp;個人エントリー!$M96&amp;個人エントリー!$N96)</f>
        <v/>
      </c>
      <c r="D145" s="420" t="str">
        <f>IF(個人エントリー!$P96="","",個人エントリー!$P96)</f>
        <v/>
      </c>
      <c r="E145" s="421"/>
      <c r="F145" s="150" t="str">
        <f>IF(個人エントリー!$X96="","",個人エントリー!$X96)</f>
        <v/>
      </c>
      <c r="G145" s="172" t="str">
        <f>IF(個人エントリー!$V96="","",個人エントリー!$V96)</f>
        <v/>
      </c>
      <c r="H145" s="173" t="str">
        <f>IF(個人エントリー!$W96="","",個人エントリー!$W96)</f>
        <v/>
      </c>
      <c r="I145" s="183" t="str">
        <f>IF(個人エントリー!$K96="","",個人エントリー!$G96)</f>
        <v/>
      </c>
      <c r="J145" s="98" t="str">
        <f>IF(個人エントリー!$I96="","",個人エントリー!$F96)</f>
        <v/>
      </c>
      <c r="K145" s="99" t="str">
        <f>IF(個人エントリー!$I96="","",個人エントリー!$E96)</f>
        <v/>
      </c>
      <c r="L145" s="91" t="str">
        <f>IF(個人エントリー!$Y96="","",個人エントリー!$Y96)</f>
        <v/>
      </c>
      <c r="M145" s="150" t="str">
        <f>IF(個人エントリー!$Z96="","",個人エントリー!$Z96)</f>
        <v/>
      </c>
      <c r="N145" s="146" t="str">
        <f>IF(個人エントリー!$AA96="","",個人エントリー!$AA96)</f>
        <v/>
      </c>
      <c r="O145" s="174" t="str">
        <f>IF(個人エントリー!$AB96="","",個人エントリー!$AB96)</f>
        <v/>
      </c>
      <c r="P145" s="142" t="str">
        <f>IF(個人エントリー!$AC96="","",個人エントリー!$AC96)</f>
        <v/>
      </c>
    </row>
    <row r="146" spans="1:16" ht="24" customHeight="1" x14ac:dyDescent="0.2">
      <c r="A146" s="111">
        <v>92</v>
      </c>
      <c r="B146" s="140"/>
      <c r="C146" s="140" t="str">
        <f>IF(個人エントリー!$L97="","",個人エントリー!$L97&amp;個人エントリー!$M97&amp;個人エントリー!$N97)</f>
        <v/>
      </c>
      <c r="D146" s="422" t="str">
        <f>IF(個人エントリー!$P97="","",個人エントリー!$P97)</f>
        <v/>
      </c>
      <c r="E146" s="423"/>
      <c r="F146" s="148" t="str">
        <f>IF(個人エントリー!$X97="","",個人エントリー!$X97)</f>
        <v/>
      </c>
      <c r="G146" s="168" t="str">
        <f>IF(個人エントリー!$V97="","",個人エントリー!$V97)</f>
        <v/>
      </c>
      <c r="H146" s="169" t="str">
        <f>IF(個人エントリー!$W97="","",個人エントリー!$W97)</f>
        <v/>
      </c>
      <c r="I146" s="181" t="str">
        <f>IF(個人エントリー!$K97="","",個人エントリー!$G97)</f>
        <v/>
      </c>
      <c r="J146" s="94" t="str">
        <f>IF(個人エントリー!$I97="","",個人エントリー!$F97)</f>
        <v/>
      </c>
      <c r="K146" s="95" t="str">
        <f>IF(個人エントリー!$I97="","",個人エントリー!$E97)</f>
        <v/>
      </c>
      <c r="L146" s="89" t="str">
        <f>IF(個人エントリー!$Y97="","",個人エントリー!$Y97)</f>
        <v/>
      </c>
      <c r="M146" s="148" t="str">
        <f>IF(個人エントリー!$Z97="","",個人エントリー!$Z97)</f>
        <v/>
      </c>
      <c r="N146" s="144" t="str">
        <f>IF(個人エントリー!$AA97="","",個人エントリー!$AA97)</f>
        <v/>
      </c>
      <c r="O146" s="151" t="str">
        <f>IF(個人エントリー!$AB97="","",個人エントリー!$AB97)</f>
        <v/>
      </c>
      <c r="P146" s="140" t="str">
        <f>IF(個人エントリー!$AC97="","",個人エントリー!$AC97)</f>
        <v/>
      </c>
    </row>
    <row r="147" spans="1:16" ht="24" customHeight="1" x14ac:dyDescent="0.2">
      <c r="A147" s="111">
        <v>93</v>
      </c>
      <c r="B147" s="140"/>
      <c r="C147" s="140" t="str">
        <f>IF(個人エントリー!$L98="","",個人エントリー!$L98&amp;個人エントリー!$M98&amp;個人エントリー!$N98)</f>
        <v/>
      </c>
      <c r="D147" s="422" t="str">
        <f>IF(個人エントリー!$P98="","",個人エントリー!$P98)</f>
        <v/>
      </c>
      <c r="E147" s="423"/>
      <c r="F147" s="148" t="str">
        <f>IF(個人エントリー!$X98="","",個人エントリー!$X98)</f>
        <v/>
      </c>
      <c r="G147" s="168" t="str">
        <f>IF(個人エントリー!$V98="","",個人エントリー!$V98)</f>
        <v/>
      </c>
      <c r="H147" s="169" t="str">
        <f>IF(個人エントリー!$W98="","",個人エントリー!$W98)</f>
        <v/>
      </c>
      <c r="I147" s="181" t="str">
        <f>IF(個人エントリー!$K98="","",個人エントリー!$G98)</f>
        <v/>
      </c>
      <c r="J147" s="94" t="str">
        <f>IF(個人エントリー!$I98="","",個人エントリー!$F98)</f>
        <v/>
      </c>
      <c r="K147" s="95" t="str">
        <f>IF(個人エントリー!$I98="","",個人エントリー!$E98)</f>
        <v/>
      </c>
      <c r="L147" s="89" t="str">
        <f>IF(個人エントリー!$Y98="","",個人エントリー!$Y98)</f>
        <v/>
      </c>
      <c r="M147" s="148" t="str">
        <f>IF(個人エントリー!$Z98="","",個人エントリー!$Z98)</f>
        <v/>
      </c>
      <c r="N147" s="144" t="str">
        <f>IF(個人エントリー!$AA98="","",個人エントリー!$AA98)</f>
        <v/>
      </c>
      <c r="O147" s="151" t="str">
        <f>IF(個人エントリー!$AB98="","",個人エントリー!$AB98)</f>
        <v/>
      </c>
      <c r="P147" s="140" t="str">
        <f>IF(個人エントリー!$AC98="","",個人エントリー!$AC98)</f>
        <v/>
      </c>
    </row>
    <row r="148" spans="1:16" ht="24" customHeight="1" x14ac:dyDescent="0.2">
      <c r="A148" s="111">
        <v>94</v>
      </c>
      <c r="B148" s="140"/>
      <c r="C148" s="140" t="str">
        <f>IF(個人エントリー!$L99="","",個人エントリー!$L99&amp;個人エントリー!$M99&amp;個人エントリー!$N99)</f>
        <v/>
      </c>
      <c r="D148" s="422" t="str">
        <f>IF(個人エントリー!$P99="","",個人エントリー!$P99)</f>
        <v/>
      </c>
      <c r="E148" s="423"/>
      <c r="F148" s="148" t="str">
        <f>IF(個人エントリー!$X99="","",個人エントリー!$X99)</f>
        <v/>
      </c>
      <c r="G148" s="168" t="str">
        <f>IF(個人エントリー!$V99="","",個人エントリー!$V99)</f>
        <v/>
      </c>
      <c r="H148" s="169" t="str">
        <f>IF(個人エントリー!$W99="","",個人エントリー!$W99)</f>
        <v/>
      </c>
      <c r="I148" s="181" t="str">
        <f>IF(個人エントリー!$K99="","",個人エントリー!$G99)</f>
        <v/>
      </c>
      <c r="J148" s="94" t="str">
        <f>IF(個人エントリー!$I99="","",個人エントリー!$F99)</f>
        <v/>
      </c>
      <c r="K148" s="95" t="str">
        <f>IF(個人エントリー!$I99="","",個人エントリー!$E99)</f>
        <v/>
      </c>
      <c r="L148" s="89" t="str">
        <f>IF(個人エントリー!$Y99="","",個人エントリー!$Y99)</f>
        <v/>
      </c>
      <c r="M148" s="148" t="str">
        <f>IF(個人エントリー!$Z99="","",個人エントリー!$Z99)</f>
        <v/>
      </c>
      <c r="N148" s="144" t="str">
        <f>IF(個人エントリー!$AA99="","",個人エントリー!$AA99)</f>
        <v/>
      </c>
      <c r="O148" s="151" t="str">
        <f>IF(個人エントリー!$AB99="","",個人エントリー!$AB99)</f>
        <v/>
      </c>
      <c r="P148" s="140" t="str">
        <f>IF(個人エントリー!$AC99="","",個人エントリー!$AC99)</f>
        <v/>
      </c>
    </row>
    <row r="149" spans="1:16" ht="24" customHeight="1" x14ac:dyDescent="0.2">
      <c r="A149" s="111">
        <v>95</v>
      </c>
      <c r="B149" s="141"/>
      <c r="C149" s="141" t="str">
        <f>IF(個人エントリー!$L100="","",個人エントリー!$L100&amp;個人エントリー!$M100&amp;個人エントリー!$N100)</f>
        <v/>
      </c>
      <c r="D149" s="418" t="str">
        <f>IF(個人エントリー!$P100="","",個人エントリー!$P100)</f>
        <v/>
      </c>
      <c r="E149" s="419"/>
      <c r="F149" s="149" t="str">
        <f>IF(個人エントリー!$X100="","",個人エントリー!$X100)</f>
        <v/>
      </c>
      <c r="G149" s="170" t="str">
        <f>IF(個人エントリー!$V100="","",個人エントリー!$V100)</f>
        <v/>
      </c>
      <c r="H149" s="171" t="str">
        <f>IF(個人エントリー!$W100="","",個人エントリー!$W100)</f>
        <v/>
      </c>
      <c r="I149" s="182" t="str">
        <f>IF(個人エントリー!$K100="","",個人エントリー!$G100)</f>
        <v/>
      </c>
      <c r="J149" s="96" t="str">
        <f>IF(個人エントリー!$I100="","",個人エントリー!$F100)</f>
        <v/>
      </c>
      <c r="K149" s="97" t="str">
        <f>IF(個人エントリー!$I100="","",個人エントリー!$E100)</f>
        <v/>
      </c>
      <c r="L149" s="90" t="str">
        <f>IF(個人エントリー!$Y100="","",個人エントリー!$Y100)</f>
        <v/>
      </c>
      <c r="M149" s="149" t="str">
        <f>IF(個人エントリー!$Z100="","",個人エントリー!$Z100)</f>
        <v/>
      </c>
      <c r="N149" s="145" t="str">
        <f>IF(個人エントリー!$AA100="","",個人エントリー!$AA100)</f>
        <v/>
      </c>
      <c r="O149" s="152" t="str">
        <f>IF(個人エントリー!$AB100="","",個人エントリー!$AB100)</f>
        <v/>
      </c>
      <c r="P149" s="141" t="str">
        <f>IF(個人エントリー!$AC100="","",個人エントリー!$AC100)</f>
        <v/>
      </c>
    </row>
    <row r="150" spans="1:16" ht="24" customHeight="1" x14ac:dyDescent="0.2">
      <c r="A150" s="111">
        <v>96</v>
      </c>
      <c r="B150" s="142"/>
      <c r="C150" s="142" t="str">
        <f>IF(個人エントリー!$L101="","",個人エントリー!$L101&amp;個人エントリー!$M101&amp;個人エントリー!$N101)</f>
        <v/>
      </c>
      <c r="D150" s="420" t="str">
        <f>IF(個人エントリー!$P101="","",個人エントリー!$P101)</f>
        <v/>
      </c>
      <c r="E150" s="421"/>
      <c r="F150" s="150" t="str">
        <f>IF(個人エントリー!$X101="","",個人エントリー!$X101)</f>
        <v/>
      </c>
      <c r="G150" s="172" t="str">
        <f>IF(個人エントリー!$V101="","",個人エントリー!$V101)</f>
        <v/>
      </c>
      <c r="H150" s="173" t="str">
        <f>IF(個人エントリー!$W101="","",個人エントリー!$W101)</f>
        <v/>
      </c>
      <c r="I150" s="183" t="str">
        <f>IF(個人エントリー!$K101="","",個人エントリー!$G101)</f>
        <v/>
      </c>
      <c r="J150" s="98" t="str">
        <f>IF(個人エントリー!$I101="","",個人エントリー!$F101)</f>
        <v/>
      </c>
      <c r="K150" s="99" t="str">
        <f>IF(個人エントリー!$I101="","",個人エントリー!$E101)</f>
        <v/>
      </c>
      <c r="L150" s="91" t="str">
        <f>IF(個人エントリー!$Y101="","",個人エントリー!$Y101)</f>
        <v/>
      </c>
      <c r="M150" s="150" t="str">
        <f>IF(個人エントリー!$Z101="","",個人エントリー!$Z101)</f>
        <v/>
      </c>
      <c r="N150" s="146" t="str">
        <f>IF(個人エントリー!$AA101="","",個人エントリー!$AA101)</f>
        <v/>
      </c>
      <c r="O150" s="174" t="str">
        <f>IF(個人エントリー!$AB101="","",個人エントリー!$AB101)</f>
        <v/>
      </c>
      <c r="P150" s="142" t="str">
        <f>IF(個人エントリー!$AC101="","",個人エントリー!$AC101)</f>
        <v/>
      </c>
    </row>
    <row r="151" spans="1:16" ht="24" customHeight="1" x14ac:dyDescent="0.2">
      <c r="A151" s="111">
        <v>97</v>
      </c>
      <c r="B151" s="140"/>
      <c r="C151" s="140" t="str">
        <f>IF(個人エントリー!$L102="","",個人エントリー!$L102&amp;個人エントリー!$M102&amp;個人エントリー!$N102)</f>
        <v/>
      </c>
      <c r="D151" s="422" t="str">
        <f>IF(個人エントリー!$P102="","",個人エントリー!$P102)</f>
        <v/>
      </c>
      <c r="E151" s="423"/>
      <c r="F151" s="148" t="str">
        <f>IF(個人エントリー!$X102="","",個人エントリー!$X102)</f>
        <v/>
      </c>
      <c r="G151" s="168" t="str">
        <f>IF(個人エントリー!$V102="","",個人エントリー!$V102)</f>
        <v/>
      </c>
      <c r="H151" s="169" t="str">
        <f>IF(個人エントリー!$W102="","",個人エントリー!$W102)</f>
        <v/>
      </c>
      <c r="I151" s="181" t="str">
        <f>IF(個人エントリー!$K102="","",個人エントリー!$G102)</f>
        <v/>
      </c>
      <c r="J151" s="94" t="str">
        <f>IF(個人エントリー!$I102="","",個人エントリー!$F102)</f>
        <v/>
      </c>
      <c r="K151" s="95" t="str">
        <f>IF(個人エントリー!$I102="","",個人エントリー!$E102)</f>
        <v/>
      </c>
      <c r="L151" s="89" t="str">
        <f>IF(個人エントリー!$Y102="","",個人エントリー!$Y102)</f>
        <v/>
      </c>
      <c r="M151" s="148" t="str">
        <f>IF(個人エントリー!$Z102="","",個人エントリー!$Z102)</f>
        <v/>
      </c>
      <c r="N151" s="144" t="str">
        <f>IF(個人エントリー!$AA102="","",個人エントリー!$AA102)</f>
        <v/>
      </c>
      <c r="O151" s="151" t="str">
        <f>IF(個人エントリー!$AB102="","",個人エントリー!$AB102)</f>
        <v/>
      </c>
      <c r="P151" s="140" t="str">
        <f>IF(個人エントリー!$AC102="","",個人エントリー!$AC102)</f>
        <v/>
      </c>
    </row>
    <row r="152" spans="1:16" ht="24" customHeight="1" x14ac:dyDescent="0.2">
      <c r="A152" s="111">
        <v>98</v>
      </c>
      <c r="B152" s="140"/>
      <c r="C152" s="140" t="str">
        <f>IF(個人エントリー!$L103="","",個人エントリー!$L103&amp;個人エントリー!$M103&amp;個人エントリー!$N103)</f>
        <v/>
      </c>
      <c r="D152" s="422" t="str">
        <f>IF(個人エントリー!$P103="","",個人エントリー!$P103)</f>
        <v/>
      </c>
      <c r="E152" s="423"/>
      <c r="F152" s="148" t="str">
        <f>IF(個人エントリー!$X103="","",個人エントリー!$X103)</f>
        <v/>
      </c>
      <c r="G152" s="168" t="str">
        <f>IF(個人エントリー!$V103="","",個人エントリー!$V103)</f>
        <v/>
      </c>
      <c r="H152" s="169" t="str">
        <f>IF(個人エントリー!$W103="","",個人エントリー!$W103)</f>
        <v/>
      </c>
      <c r="I152" s="181" t="str">
        <f>IF(個人エントリー!$K103="","",個人エントリー!$G103)</f>
        <v/>
      </c>
      <c r="J152" s="94" t="str">
        <f>IF(個人エントリー!$I103="","",個人エントリー!$F103)</f>
        <v/>
      </c>
      <c r="K152" s="95" t="str">
        <f>IF(個人エントリー!$I103="","",個人エントリー!$E103)</f>
        <v/>
      </c>
      <c r="L152" s="89" t="str">
        <f>IF(個人エントリー!$Y103="","",個人エントリー!$Y103)</f>
        <v/>
      </c>
      <c r="M152" s="148" t="str">
        <f>IF(個人エントリー!$Z103="","",個人エントリー!$Z103)</f>
        <v/>
      </c>
      <c r="N152" s="144" t="str">
        <f>IF(個人エントリー!$AA103="","",個人エントリー!$AA103)</f>
        <v/>
      </c>
      <c r="O152" s="151" t="str">
        <f>IF(個人エントリー!$AB103="","",個人エントリー!$AB103)</f>
        <v/>
      </c>
      <c r="P152" s="140" t="str">
        <f>IF(個人エントリー!$AC103="","",個人エントリー!$AC103)</f>
        <v/>
      </c>
    </row>
    <row r="153" spans="1:16" ht="24" customHeight="1" x14ac:dyDescent="0.2">
      <c r="A153" s="111">
        <v>99</v>
      </c>
      <c r="B153" s="140"/>
      <c r="C153" s="140" t="str">
        <f>IF(個人エントリー!$L104="","",個人エントリー!$L104&amp;個人エントリー!$M104&amp;個人エントリー!$N104)</f>
        <v/>
      </c>
      <c r="D153" s="422" t="str">
        <f>IF(個人エントリー!$P104="","",個人エントリー!$P104)</f>
        <v/>
      </c>
      <c r="E153" s="423"/>
      <c r="F153" s="148" t="str">
        <f>IF(個人エントリー!$X104="","",個人エントリー!$X104)</f>
        <v/>
      </c>
      <c r="G153" s="168" t="str">
        <f>IF(個人エントリー!$V104="","",個人エントリー!$V104)</f>
        <v/>
      </c>
      <c r="H153" s="169" t="str">
        <f>IF(個人エントリー!$W104="","",個人エントリー!$W104)</f>
        <v/>
      </c>
      <c r="I153" s="181" t="str">
        <f>IF(個人エントリー!$K104="","",個人エントリー!$G104)</f>
        <v/>
      </c>
      <c r="J153" s="94" t="str">
        <f>IF(個人エントリー!$I104="","",個人エントリー!$F104)</f>
        <v/>
      </c>
      <c r="K153" s="95" t="str">
        <f>IF(個人エントリー!$I104="","",個人エントリー!$E104)</f>
        <v/>
      </c>
      <c r="L153" s="89" t="str">
        <f>IF(個人エントリー!$Y104="","",個人エントリー!$Y104)</f>
        <v/>
      </c>
      <c r="M153" s="148" t="str">
        <f>IF(個人エントリー!$Z104="","",個人エントリー!$Z104)</f>
        <v/>
      </c>
      <c r="N153" s="144" t="str">
        <f>IF(個人エントリー!$AA104="","",個人エントリー!$AA104)</f>
        <v/>
      </c>
      <c r="O153" s="151" t="str">
        <f>IF(個人エントリー!$AB104="","",個人エントリー!$AB104)</f>
        <v/>
      </c>
      <c r="P153" s="140" t="str">
        <f>IF(個人エントリー!$AC104="","",個人エントリー!$AC104)</f>
        <v/>
      </c>
    </row>
    <row r="154" spans="1:16" ht="24" customHeight="1" x14ac:dyDescent="0.2">
      <c r="A154" s="111">
        <v>100</v>
      </c>
      <c r="B154" s="141"/>
      <c r="C154" s="141" t="str">
        <f>IF(個人エントリー!$L105="","",個人エントリー!$L105&amp;個人エントリー!$M105&amp;個人エントリー!$N105)</f>
        <v/>
      </c>
      <c r="D154" s="418" t="str">
        <f>IF(個人エントリー!$P105="","",個人エントリー!$P105)</f>
        <v/>
      </c>
      <c r="E154" s="419"/>
      <c r="F154" s="149" t="str">
        <f>IF(個人エントリー!$X105="","",個人エントリー!$X105)</f>
        <v/>
      </c>
      <c r="G154" s="170" t="str">
        <f>IF(個人エントリー!$V105="","",個人エントリー!$V105)</f>
        <v/>
      </c>
      <c r="H154" s="171" t="str">
        <f>IF(個人エントリー!$W105="","",個人エントリー!$W105)</f>
        <v/>
      </c>
      <c r="I154" s="182" t="str">
        <f>IF(個人エントリー!$K105="","",個人エントリー!$G105)</f>
        <v/>
      </c>
      <c r="J154" s="96" t="str">
        <f>IF(個人エントリー!$I105="","",個人エントリー!$F105)</f>
        <v/>
      </c>
      <c r="K154" s="97" t="str">
        <f>IF(個人エントリー!$I105="","",個人エントリー!$E105)</f>
        <v/>
      </c>
      <c r="L154" s="90" t="str">
        <f>IF(個人エントリー!$Y105="","",個人エントリー!$Y105)</f>
        <v/>
      </c>
      <c r="M154" s="149" t="str">
        <f>IF(個人エントリー!$Z105="","",個人エントリー!$Z105)</f>
        <v/>
      </c>
      <c r="N154" s="145" t="str">
        <f>IF(個人エントリー!$AA105="","",個人エントリー!$AA105)</f>
        <v/>
      </c>
      <c r="O154" s="152" t="str">
        <f>IF(個人エントリー!$AB105="","",個人エントリー!$AB105)</f>
        <v/>
      </c>
      <c r="P154" s="141" t="str">
        <f>IF(個人エントリー!$AC105="","",個人エントリー!$AC105)</f>
        <v/>
      </c>
    </row>
    <row r="155" spans="1:16" ht="24" customHeight="1" x14ac:dyDescent="0.2">
      <c r="A155" s="111">
        <v>101</v>
      </c>
      <c r="B155" s="142"/>
      <c r="C155" s="142" t="str">
        <f>IF(個人エントリー!$L106="","",個人エントリー!$L106&amp;個人エントリー!$M106&amp;個人エントリー!$N106)</f>
        <v/>
      </c>
      <c r="D155" s="420" t="str">
        <f>IF(個人エントリー!$P106="","",個人エントリー!$P106)</f>
        <v/>
      </c>
      <c r="E155" s="421"/>
      <c r="F155" s="150" t="str">
        <f>IF(個人エントリー!$X106="","",個人エントリー!$X106)</f>
        <v/>
      </c>
      <c r="G155" s="172" t="str">
        <f>IF(個人エントリー!$V106="","",個人エントリー!$V106)</f>
        <v/>
      </c>
      <c r="H155" s="173" t="str">
        <f>IF(個人エントリー!$W106="","",個人エントリー!$W106)</f>
        <v/>
      </c>
      <c r="I155" s="183" t="str">
        <f>IF(個人エントリー!$K106="","",個人エントリー!$G106)</f>
        <v/>
      </c>
      <c r="J155" s="98" t="str">
        <f>IF(個人エントリー!$I106="","",個人エントリー!$F106)</f>
        <v/>
      </c>
      <c r="K155" s="99" t="str">
        <f>IF(個人エントリー!$I106="","",個人エントリー!$E106)</f>
        <v/>
      </c>
      <c r="L155" s="91" t="str">
        <f>IF(個人エントリー!$Y106="","",個人エントリー!$Y106)</f>
        <v/>
      </c>
      <c r="M155" s="150" t="str">
        <f>IF(個人エントリー!$Z106="","",個人エントリー!$Z106)</f>
        <v/>
      </c>
      <c r="N155" s="146" t="str">
        <f>IF(個人エントリー!$AA106="","",個人エントリー!$AA106)</f>
        <v/>
      </c>
      <c r="O155" s="174" t="str">
        <f>IF(個人エントリー!$AB106="","",個人エントリー!$AB106)</f>
        <v/>
      </c>
      <c r="P155" s="142" t="str">
        <f>IF(個人エントリー!$AC106="","",個人エントリー!$AC106)</f>
        <v/>
      </c>
    </row>
    <row r="156" spans="1:16" ht="24" customHeight="1" x14ac:dyDescent="0.2">
      <c r="A156" s="111">
        <v>102</v>
      </c>
      <c r="B156" s="140"/>
      <c r="C156" s="140" t="str">
        <f>IF(個人エントリー!$L107="","",個人エントリー!$L107&amp;個人エントリー!$M107&amp;個人エントリー!$N107)</f>
        <v/>
      </c>
      <c r="D156" s="422" t="str">
        <f>IF(個人エントリー!$P107="","",個人エントリー!$P107)</f>
        <v/>
      </c>
      <c r="E156" s="423"/>
      <c r="F156" s="148" t="str">
        <f>IF(個人エントリー!$X107="","",個人エントリー!$X107)</f>
        <v/>
      </c>
      <c r="G156" s="168" t="str">
        <f>IF(個人エントリー!$V107="","",個人エントリー!$V107)</f>
        <v/>
      </c>
      <c r="H156" s="169" t="str">
        <f>IF(個人エントリー!$W107="","",個人エントリー!$W107)</f>
        <v/>
      </c>
      <c r="I156" s="181" t="str">
        <f>IF(個人エントリー!$K107="","",個人エントリー!$G107)</f>
        <v/>
      </c>
      <c r="J156" s="94" t="str">
        <f>IF(個人エントリー!$I107="","",個人エントリー!$F107)</f>
        <v/>
      </c>
      <c r="K156" s="95" t="str">
        <f>IF(個人エントリー!$I107="","",個人エントリー!$E107)</f>
        <v/>
      </c>
      <c r="L156" s="89" t="str">
        <f>IF(個人エントリー!$Y107="","",個人エントリー!$Y107)</f>
        <v/>
      </c>
      <c r="M156" s="148" t="str">
        <f>IF(個人エントリー!$Z107="","",個人エントリー!$Z107)</f>
        <v/>
      </c>
      <c r="N156" s="144" t="str">
        <f>IF(個人エントリー!$AA107="","",個人エントリー!$AA107)</f>
        <v/>
      </c>
      <c r="O156" s="151" t="str">
        <f>IF(個人エントリー!$AB107="","",個人エントリー!$AB107)</f>
        <v/>
      </c>
      <c r="P156" s="140" t="str">
        <f>IF(個人エントリー!$AC107="","",個人エントリー!$AC107)</f>
        <v/>
      </c>
    </row>
    <row r="157" spans="1:16" ht="24" customHeight="1" x14ac:dyDescent="0.2">
      <c r="A157" s="111">
        <v>103</v>
      </c>
      <c r="B157" s="140"/>
      <c r="C157" s="140" t="str">
        <f>IF(個人エントリー!$L108="","",個人エントリー!$L108&amp;個人エントリー!$M108&amp;個人エントリー!$N108)</f>
        <v/>
      </c>
      <c r="D157" s="422" t="str">
        <f>IF(個人エントリー!$P108="","",個人エントリー!$P108)</f>
        <v/>
      </c>
      <c r="E157" s="423"/>
      <c r="F157" s="148" t="str">
        <f>IF(個人エントリー!$X108="","",個人エントリー!$X108)</f>
        <v/>
      </c>
      <c r="G157" s="168" t="str">
        <f>IF(個人エントリー!$V108="","",個人エントリー!$V108)</f>
        <v/>
      </c>
      <c r="H157" s="169" t="str">
        <f>IF(個人エントリー!$W108="","",個人エントリー!$W108)</f>
        <v/>
      </c>
      <c r="I157" s="181" t="str">
        <f>IF(個人エントリー!$K108="","",個人エントリー!$G108)</f>
        <v/>
      </c>
      <c r="J157" s="94" t="str">
        <f>IF(個人エントリー!$I108="","",個人エントリー!$F108)</f>
        <v/>
      </c>
      <c r="K157" s="95" t="str">
        <f>IF(個人エントリー!$I108="","",個人エントリー!$E108)</f>
        <v/>
      </c>
      <c r="L157" s="89" t="str">
        <f>IF(個人エントリー!$Y108="","",個人エントリー!$Y108)</f>
        <v/>
      </c>
      <c r="M157" s="148" t="str">
        <f>IF(個人エントリー!$Z108="","",個人エントリー!$Z108)</f>
        <v/>
      </c>
      <c r="N157" s="144" t="str">
        <f>IF(個人エントリー!$AA108="","",個人エントリー!$AA108)</f>
        <v/>
      </c>
      <c r="O157" s="151" t="str">
        <f>IF(個人エントリー!$AB108="","",個人エントリー!$AB108)</f>
        <v/>
      </c>
      <c r="P157" s="140" t="str">
        <f>IF(個人エントリー!$AC108="","",個人エントリー!$AC108)</f>
        <v/>
      </c>
    </row>
    <row r="158" spans="1:16" ht="24" customHeight="1" x14ac:dyDescent="0.2">
      <c r="A158" s="111">
        <v>104</v>
      </c>
      <c r="B158" s="140"/>
      <c r="C158" s="140" t="str">
        <f>IF(個人エントリー!$L109="","",個人エントリー!$L109&amp;個人エントリー!$M109&amp;個人エントリー!$N109)</f>
        <v/>
      </c>
      <c r="D158" s="422" t="str">
        <f>IF(個人エントリー!$P109="","",個人エントリー!$P109)</f>
        <v/>
      </c>
      <c r="E158" s="423"/>
      <c r="F158" s="148" t="str">
        <f>IF(個人エントリー!$X109="","",個人エントリー!$X109)</f>
        <v/>
      </c>
      <c r="G158" s="168" t="str">
        <f>IF(個人エントリー!$V109="","",個人エントリー!$V109)</f>
        <v/>
      </c>
      <c r="H158" s="169" t="str">
        <f>IF(個人エントリー!$W109="","",個人エントリー!$W109)</f>
        <v/>
      </c>
      <c r="I158" s="181" t="str">
        <f>IF(個人エントリー!$K109="","",個人エントリー!$G109)</f>
        <v/>
      </c>
      <c r="J158" s="94" t="str">
        <f>IF(個人エントリー!$I109="","",個人エントリー!$F109)</f>
        <v/>
      </c>
      <c r="K158" s="95" t="str">
        <f>IF(個人エントリー!$I109="","",個人エントリー!$E109)</f>
        <v/>
      </c>
      <c r="L158" s="89" t="str">
        <f>IF(個人エントリー!$Y109="","",個人エントリー!$Y109)</f>
        <v/>
      </c>
      <c r="M158" s="148" t="str">
        <f>IF(個人エントリー!$Z109="","",個人エントリー!$Z109)</f>
        <v/>
      </c>
      <c r="N158" s="144" t="str">
        <f>IF(個人エントリー!$AA109="","",個人エントリー!$AA109)</f>
        <v/>
      </c>
      <c r="O158" s="151" t="str">
        <f>IF(個人エントリー!$AB109="","",個人エントリー!$AB109)</f>
        <v/>
      </c>
      <c r="P158" s="140" t="str">
        <f>IF(個人エントリー!$AC109="","",個人エントリー!$AC109)</f>
        <v/>
      </c>
    </row>
    <row r="159" spans="1:16" ht="24" customHeight="1" x14ac:dyDescent="0.2">
      <c r="A159" s="111">
        <v>105</v>
      </c>
      <c r="B159" s="141"/>
      <c r="C159" s="141" t="str">
        <f>IF(個人エントリー!$L110="","",個人エントリー!$L110&amp;個人エントリー!$M110&amp;個人エントリー!$N110)</f>
        <v/>
      </c>
      <c r="D159" s="418" t="str">
        <f>IF(個人エントリー!$P110="","",個人エントリー!$P110)</f>
        <v/>
      </c>
      <c r="E159" s="419"/>
      <c r="F159" s="149" t="str">
        <f>IF(個人エントリー!$X110="","",個人エントリー!$X110)</f>
        <v/>
      </c>
      <c r="G159" s="170" t="str">
        <f>IF(個人エントリー!$V110="","",個人エントリー!$V110)</f>
        <v/>
      </c>
      <c r="H159" s="171" t="str">
        <f>IF(個人エントリー!$W110="","",個人エントリー!$W110)</f>
        <v/>
      </c>
      <c r="I159" s="182" t="str">
        <f>IF(個人エントリー!$K110="","",個人エントリー!$G110)</f>
        <v/>
      </c>
      <c r="J159" s="96" t="str">
        <f>IF(個人エントリー!$I110="","",個人エントリー!$F110)</f>
        <v/>
      </c>
      <c r="K159" s="97" t="str">
        <f>IF(個人エントリー!$I110="","",個人エントリー!$E110)</f>
        <v/>
      </c>
      <c r="L159" s="90" t="str">
        <f>IF(個人エントリー!$Y110="","",個人エントリー!$Y110)</f>
        <v/>
      </c>
      <c r="M159" s="149" t="str">
        <f>IF(個人エントリー!$Z110="","",個人エントリー!$Z110)</f>
        <v/>
      </c>
      <c r="N159" s="145" t="str">
        <f>IF(個人エントリー!$AA110="","",個人エントリー!$AA110)</f>
        <v/>
      </c>
      <c r="O159" s="152" t="str">
        <f>IF(個人エントリー!$AB110="","",個人エントリー!$AB110)</f>
        <v/>
      </c>
      <c r="P159" s="141" t="str">
        <f>IF(個人エントリー!$AC110="","",個人エントリー!$AC110)</f>
        <v/>
      </c>
    </row>
    <row r="160" spans="1:16" ht="24" customHeight="1" x14ac:dyDescent="0.2">
      <c r="B160" s="20"/>
      <c r="C160" s="20"/>
      <c r="D160" s="20"/>
      <c r="E160" s="20"/>
      <c r="F160" s="20"/>
      <c r="G160" s="20"/>
      <c r="H160" s="110"/>
      <c r="I160" s="110"/>
      <c r="J160" s="114"/>
      <c r="K160" s="114"/>
      <c r="L160" s="36"/>
      <c r="M160" s="20"/>
      <c r="N160" s="20"/>
      <c r="O160" s="20"/>
      <c r="P160" s="20"/>
    </row>
  </sheetData>
  <sheetProtection algorithmName="SHA-512" hashValue="u5vDXNslSRfgGrvGUgHzhcXSHlvvER/MhV+0nTax4Zfneut7hMm/P7CQwg0PKed+cjj0vBjt6F/yLXthpWde0g==" saltValue="9FF2Rdv1zo/rnUTTSWSDNw==" spinCount="100000" sheet="1"/>
  <mergeCells count="136">
    <mergeCell ref="D21:E21"/>
    <mergeCell ref="D22:E22"/>
    <mergeCell ref="D23:E23"/>
    <mergeCell ref="D24:E24"/>
    <mergeCell ref="K34:L35"/>
    <mergeCell ref="D28:E28"/>
    <mergeCell ref="D16:E16"/>
    <mergeCell ref="D25:E25"/>
    <mergeCell ref="D26:E26"/>
    <mergeCell ref="D27:E27"/>
    <mergeCell ref="D17:E17"/>
    <mergeCell ref="D18:E18"/>
    <mergeCell ref="D19:E19"/>
    <mergeCell ref="D20:E20"/>
    <mergeCell ref="D29:E29"/>
    <mergeCell ref="D30:E30"/>
    <mergeCell ref="D31:E31"/>
    <mergeCell ref="K12:P13"/>
    <mergeCell ref="O3:P3"/>
    <mergeCell ref="L5:P5"/>
    <mergeCell ref="L7:P7"/>
    <mergeCell ref="M9:O9"/>
    <mergeCell ref="M10:O10"/>
    <mergeCell ref="M44:M49"/>
    <mergeCell ref="M34:P35"/>
    <mergeCell ref="M41:P41"/>
    <mergeCell ref="N38:O40"/>
    <mergeCell ref="L16:N16"/>
    <mergeCell ref="M36:M37"/>
    <mergeCell ref="K42:L43"/>
    <mergeCell ref="K38:L40"/>
    <mergeCell ref="D60:E60"/>
    <mergeCell ref="D61:E61"/>
    <mergeCell ref="K46:L47"/>
    <mergeCell ref="D59:E59"/>
    <mergeCell ref="N44:P48"/>
    <mergeCell ref="N36:O37"/>
    <mergeCell ref="D83:E83"/>
    <mergeCell ref="D63:E63"/>
    <mergeCell ref="D64:E64"/>
    <mergeCell ref="L59:N59"/>
    <mergeCell ref="O51:P51"/>
    <mergeCell ref="G51:H51"/>
    <mergeCell ref="M38:M40"/>
    <mergeCell ref="O57:P57"/>
    <mergeCell ref="D62:E62"/>
    <mergeCell ref="D66:E66"/>
    <mergeCell ref="D67:E67"/>
    <mergeCell ref="D68:E68"/>
    <mergeCell ref="D69:E69"/>
    <mergeCell ref="D71:E71"/>
    <mergeCell ref="D65:E65"/>
    <mergeCell ref="D76:E76"/>
    <mergeCell ref="D70:E70"/>
    <mergeCell ref="D77:E77"/>
    <mergeCell ref="D78:E78"/>
    <mergeCell ref="D79:E79"/>
    <mergeCell ref="D99:E99"/>
    <mergeCell ref="D74:E74"/>
    <mergeCell ref="D75:E75"/>
    <mergeCell ref="D72:E72"/>
    <mergeCell ref="D73:E73"/>
    <mergeCell ref="D100:E100"/>
    <mergeCell ref="O92:P92"/>
    <mergeCell ref="D94:E94"/>
    <mergeCell ref="L94:N94"/>
    <mergeCell ref="D95:E95"/>
    <mergeCell ref="D96:E96"/>
    <mergeCell ref="D97:E97"/>
    <mergeCell ref="D98:E98"/>
    <mergeCell ref="D89:E89"/>
    <mergeCell ref="D80:E80"/>
    <mergeCell ref="D81:E81"/>
    <mergeCell ref="D82:E82"/>
    <mergeCell ref="D88:E88"/>
    <mergeCell ref="D87:E87"/>
    <mergeCell ref="D84:E84"/>
    <mergeCell ref="D85:E85"/>
    <mergeCell ref="D86:E86"/>
    <mergeCell ref="D113:E113"/>
    <mergeCell ref="D114:E114"/>
    <mergeCell ref="D137:E137"/>
    <mergeCell ref="D111:E111"/>
    <mergeCell ref="D112:E112"/>
    <mergeCell ref="D101:E101"/>
    <mergeCell ref="D102:E102"/>
    <mergeCell ref="D103:E103"/>
    <mergeCell ref="D104:E104"/>
    <mergeCell ref="D105:E105"/>
    <mergeCell ref="D106:E106"/>
    <mergeCell ref="D107:E107"/>
    <mergeCell ref="D108:E108"/>
    <mergeCell ref="D109:E109"/>
    <mergeCell ref="D110:E110"/>
    <mergeCell ref="D138:E138"/>
    <mergeCell ref="D134:E134"/>
    <mergeCell ref="D115:E115"/>
    <mergeCell ref="D116:E116"/>
    <mergeCell ref="O127:P127"/>
    <mergeCell ref="D129:E129"/>
    <mergeCell ref="L129:N129"/>
    <mergeCell ref="D122:E122"/>
    <mergeCell ref="D124:E124"/>
    <mergeCell ref="D130:E130"/>
    <mergeCell ref="D135:E135"/>
    <mergeCell ref="D136:E136"/>
    <mergeCell ref="D131:E131"/>
    <mergeCell ref="D132:E132"/>
    <mergeCell ref="D133:E133"/>
    <mergeCell ref="D117:E117"/>
    <mergeCell ref="D123:E123"/>
    <mergeCell ref="D118:E118"/>
    <mergeCell ref="D119:E119"/>
    <mergeCell ref="D120:E120"/>
    <mergeCell ref="D121:E121"/>
    <mergeCell ref="D139:E139"/>
    <mergeCell ref="D140:E140"/>
    <mergeCell ref="D141:E141"/>
    <mergeCell ref="D142:E142"/>
    <mergeCell ref="D143:E143"/>
    <mergeCell ref="D144:E144"/>
    <mergeCell ref="D158:E158"/>
    <mergeCell ref="D159:E159"/>
    <mergeCell ref="D153:E153"/>
    <mergeCell ref="D154:E154"/>
    <mergeCell ref="D155:E155"/>
    <mergeCell ref="D156:E156"/>
    <mergeCell ref="D157:E157"/>
    <mergeCell ref="D150:E150"/>
    <mergeCell ref="D151:E151"/>
    <mergeCell ref="D152:E152"/>
    <mergeCell ref="D145:E145"/>
    <mergeCell ref="D146:E146"/>
    <mergeCell ref="D149:E149"/>
    <mergeCell ref="D147:E147"/>
    <mergeCell ref="D148:E148"/>
  </mergeCells>
  <phoneticPr fontId="2"/>
  <pageMargins left="0.41" right="0.37" top="0.36" bottom="0.21" header="0.24" footer="0.19"/>
  <pageSetup paperSize="9" scale="96" fitToHeight="0" orientation="portrait" verticalDpi="360" r:id="rId1"/>
  <headerFooter alignWithMargins="0"/>
  <rowBreaks count="3" manualBreakCount="3">
    <brk id="54" max="16383" man="1"/>
    <brk id="89" max="16383" man="1"/>
    <brk id="12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R164"/>
  <sheetViews>
    <sheetView zoomScaleNormal="100" workbookViewId="0">
      <selection activeCell="R1" sqref="R1"/>
    </sheetView>
  </sheetViews>
  <sheetFormatPr defaultColWidth="9" defaultRowHeight="13.2" x14ac:dyDescent="0.2"/>
  <cols>
    <col min="1" max="1" width="3.109375" style="1" customWidth="1"/>
    <col min="2" max="2" width="7.109375" style="1" customWidth="1"/>
    <col min="3" max="3" width="4.77734375" style="1" customWidth="1"/>
    <col min="4" max="4" width="4.21875" style="1" customWidth="1"/>
    <col min="5" max="5" width="9.21875" style="1" customWidth="1"/>
    <col min="6" max="6" width="6.21875" style="1" customWidth="1"/>
    <col min="7" max="8" width="12.6640625" style="1" customWidth="1"/>
    <col min="9" max="10" width="10.21875" style="1" customWidth="1"/>
    <col min="11" max="12" width="4.44140625" style="1" customWidth="1"/>
    <col min="13" max="13" width="6.109375" style="1" customWidth="1"/>
    <col min="14" max="16" width="9" style="1"/>
    <col min="17" max="17" width="4.88671875" style="1" customWidth="1"/>
    <col min="18" max="16384" width="9" style="1"/>
  </cols>
  <sheetData>
    <row r="1" spans="1:18" ht="26.25" customHeight="1" x14ac:dyDescent="0.2">
      <c r="A1" s="1" t="s">
        <v>627</v>
      </c>
      <c r="H1" s="1" t="s">
        <v>628</v>
      </c>
    </row>
    <row r="2" spans="1:18" ht="26.25" customHeight="1" x14ac:dyDescent="0.2">
      <c r="A2" s="8" t="s">
        <v>37</v>
      </c>
      <c r="N2" s="3" t="s">
        <v>38</v>
      </c>
    </row>
    <row r="3" spans="1:18" ht="26.25" customHeight="1" thickBot="1" x14ac:dyDescent="0.25">
      <c r="A3" s="115"/>
      <c r="B3" s="42" t="str">
        <f>IF(基本データ!$C$9="","",基本データ!$C$9)</f>
        <v>府小学丹後予</v>
      </c>
      <c r="C3" s="16"/>
      <c r="D3" s="16"/>
      <c r="E3" s="17"/>
      <c r="F3" s="16"/>
      <c r="G3" s="16"/>
      <c r="H3" s="16"/>
      <c r="I3" s="16"/>
      <c r="J3" s="16"/>
      <c r="K3" s="16"/>
      <c r="L3" s="16" t="s">
        <v>626</v>
      </c>
      <c r="M3" s="16"/>
      <c r="N3" s="424" t="str">
        <f>IF(基本データ!$J$5="","",基本データ!$J$5)</f>
        <v/>
      </c>
      <c r="O3" s="424"/>
      <c r="P3" s="16"/>
      <c r="Q3" s="16"/>
      <c r="R3" s="16"/>
    </row>
    <row r="4" spans="1:18" ht="26.25" customHeight="1" thickBot="1" x14ac:dyDescent="0.25">
      <c r="A4" s="111"/>
    </row>
    <row r="5" spans="1:18" ht="26.25" customHeight="1" thickBot="1" x14ac:dyDescent="0.25">
      <c r="A5" s="118" t="s">
        <v>1619</v>
      </c>
      <c r="B5" s="119" t="s">
        <v>1623</v>
      </c>
      <c r="C5" s="119" t="s">
        <v>585</v>
      </c>
      <c r="D5" s="119" t="s">
        <v>565</v>
      </c>
      <c r="E5" s="120" t="s">
        <v>33</v>
      </c>
      <c r="F5" s="120" t="s">
        <v>1609</v>
      </c>
      <c r="G5" s="120" t="s">
        <v>1610</v>
      </c>
      <c r="H5" s="120" t="s">
        <v>566</v>
      </c>
      <c r="I5" s="120" t="s">
        <v>1611</v>
      </c>
      <c r="J5" s="121" t="s">
        <v>568</v>
      </c>
      <c r="K5" s="120" t="s">
        <v>563</v>
      </c>
      <c r="L5" s="120" t="s">
        <v>564</v>
      </c>
      <c r="M5" s="120" t="s">
        <v>1618</v>
      </c>
      <c r="N5" s="121" t="s">
        <v>1620</v>
      </c>
      <c r="O5" s="122" t="s">
        <v>34</v>
      </c>
      <c r="P5" s="123" t="s">
        <v>579</v>
      </c>
      <c r="Q5" s="121" t="s">
        <v>569</v>
      </c>
      <c r="R5" s="124" t="s">
        <v>571</v>
      </c>
    </row>
    <row r="6" spans="1:18" ht="26.25" customHeight="1" thickTop="1" x14ac:dyDescent="0.2">
      <c r="A6" s="485">
        <v>1</v>
      </c>
      <c r="B6" s="484" t="str">
        <f>IF(リレーエントリー!E4="","",リレーエントリー!E4)</f>
        <v/>
      </c>
      <c r="C6" s="484" t="str">
        <f>IF(リレーエントリー!$F4="","",リレーエントリー!$F4)</f>
        <v/>
      </c>
      <c r="D6" s="484" t="str">
        <f>IF(リレーエントリー!$G4="","",リレーエントリー!$G4)</f>
        <v/>
      </c>
      <c r="E6" s="484" t="str">
        <f>IF(リレーエントリー!$M4="","",リレーエントリー!$M4)</f>
        <v/>
      </c>
      <c r="F6" s="125" t="str">
        <f>IF(リレーエントリー!$O4="","",リレーエントリー!$O4&amp;リレーエントリー!$P4&amp;リレーエントリー!$Q4)</f>
        <v/>
      </c>
      <c r="G6" s="125" t="str">
        <f>IF(リレーエントリー!$S4="","",リレーエントリー!$S4)</f>
        <v/>
      </c>
      <c r="H6" s="125" t="str">
        <f>IF(リレーエントリー!$T4="","",リレーエントリー!$T4)</f>
        <v/>
      </c>
      <c r="I6" s="125" t="str">
        <f>IF(リレーエントリー!$AJ4="","",リレーエントリー!$AJ4)</f>
        <v/>
      </c>
      <c r="J6" s="126" t="str">
        <f>IF(リレーエントリー!$AK4="","",リレーエントリー!$AK4)</f>
        <v/>
      </c>
      <c r="K6" s="125" t="str">
        <f>IF(リレーエントリー!$Y4="","",リレーエントリー!$Y4)</f>
        <v/>
      </c>
      <c r="L6" s="125" t="str">
        <f>IF(リレーエントリー!$Z4="","",リレーエントリー!$Z4)</f>
        <v/>
      </c>
      <c r="M6" s="125" t="str">
        <f>IF(リレーエントリー!$AA4="","",リレーエントリー!$AA4)</f>
        <v/>
      </c>
      <c r="N6" s="486" t="str">
        <f>IF(リレーエントリー!$AB4="","",リレーエントリー!$AB4)</f>
        <v/>
      </c>
      <c r="O6" s="487" t="str">
        <f>IF(リレーエントリー!$AC4="","",リレーエントリー!$AC4)</f>
        <v/>
      </c>
      <c r="P6" s="488" t="str">
        <f>IF(リレーエントリー!$AD4="","",リレーエントリー!$AD4)</f>
        <v/>
      </c>
      <c r="Q6" s="484" t="str">
        <f>IF(リレーエントリー!$AE4="","",リレーエントリー!$AE4)</f>
        <v/>
      </c>
      <c r="R6" s="483" t="str">
        <f>IF(リレーエントリー!$AF4="","",リレーエントリー!$AF4)</f>
        <v/>
      </c>
    </row>
    <row r="7" spans="1:18" ht="26.25" customHeight="1" x14ac:dyDescent="0.2">
      <c r="A7" s="469"/>
      <c r="B7" s="463"/>
      <c r="C7" s="463"/>
      <c r="D7" s="463"/>
      <c r="E7" s="463"/>
      <c r="F7" s="77" t="str">
        <f>IF(リレーエントリー!$O5="","",リレーエントリー!$O5&amp;リレーエントリー!$P5&amp;リレーエントリー!$Q5)</f>
        <v/>
      </c>
      <c r="G7" s="77" t="str">
        <f>IF(リレーエントリー!$S5="","",リレーエントリー!$S5)</f>
        <v/>
      </c>
      <c r="H7" s="77" t="str">
        <f>IF(リレーエントリー!$T5="","",リレーエントリー!$T5)</f>
        <v/>
      </c>
      <c r="I7" s="77" t="str">
        <f>IF(リレーエントリー!$AJ5="","",リレーエントリー!$AJ5)</f>
        <v/>
      </c>
      <c r="J7" s="116" t="str">
        <f>IF(リレーエントリー!$AK5="","",リレーエントリー!$AK5)</f>
        <v/>
      </c>
      <c r="K7" s="77" t="str">
        <f>IF(リレーエントリー!$Y5="","",リレーエントリー!$Y5)</f>
        <v/>
      </c>
      <c r="L7" s="77" t="str">
        <f>IF(リレーエントリー!$Z5="","",リレーエントリー!$Z5)</f>
        <v/>
      </c>
      <c r="M7" s="77" t="str">
        <f>IF(リレーエントリー!$AA5="","",リレーエントリー!$AA5)</f>
        <v/>
      </c>
      <c r="N7" s="473"/>
      <c r="O7" s="476"/>
      <c r="P7" s="460"/>
      <c r="Q7" s="463"/>
      <c r="R7" s="466"/>
    </row>
    <row r="8" spans="1:18" ht="26.25" customHeight="1" x14ac:dyDescent="0.2">
      <c r="A8" s="469"/>
      <c r="B8" s="463"/>
      <c r="C8" s="463"/>
      <c r="D8" s="463"/>
      <c r="E8" s="463"/>
      <c r="F8" s="77" t="str">
        <f>IF(リレーエントリー!$O6="","",リレーエントリー!$O6&amp;リレーエントリー!$P6&amp;リレーエントリー!$Q6)</f>
        <v/>
      </c>
      <c r="G8" s="77" t="str">
        <f>IF(リレーエントリー!$S6="","",リレーエントリー!$S6)</f>
        <v/>
      </c>
      <c r="H8" s="77" t="str">
        <f>IF(リレーエントリー!$T6="","",リレーエントリー!$T6)</f>
        <v/>
      </c>
      <c r="I8" s="77" t="str">
        <f>IF(リレーエントリー!$AJ6="","",リレーエントリー!$AJ6)</f>
        <v/>
      </c>
      <c r="J8" s="116" t="str">
        <f>IF(リレーエントリー!$AK6="","",リレーエントリー!$AK6)</f>
        <v/>
      </c>
      <c r="K8" s="77" t="str">
        <f>IF(リレーエントリー!$Y6="","",リレーエントリー!$Y6)</f>
        <v/>
      </c>
      <c r="L8" s="77" t="str">
        <f>IF(リレーエントリー!$Z6="","",リレーエントリー!$Z6)</f>
        <v/>
      </c>
      <c r="M8" s="77" t="str">
        <f>IF(リレーエントリー!$AA6="","",リレーエントリー!$AA6)</f>
        <v/>
      </c>
      <c r="N8" s="473"/>
      <c r="O8" s="476"/>
      <c r="P8" s="460"/>
      <c r="Q8" s="463"/>
      <c r="R8" s="466"/>
    </row>
    <row r="9" spans="1:18" ht="26.25" customHeight="1" x14ac:dyDescent="0.2">
      <c r="A9" s="469"/>
      <c r="B9" s="463"/>
      <c r="C9" s="463"/>
      <c r="D9" s="463"/>
      <c r="E9" s="463"/>
      <c r="F9" s="77" t="str">
        <f>IF(リレーエントリー!$O7="","",リレーエントリー!$O7&amp;リレーエントリー!$P7&amp;リレーエントリー!$Q7)</f>
        <v/>
      </c>
      <c r="G9" s="77" t="str">
        <f>IF(リレーエントリー!$S7="","",リレーエントリー!$S7)</f>
        <v/>
      </c>
      <c r="H9" s="77" t="str">
        <f>IF(リレーエントリー!$T7="","",リレーエントリー!$T7)</f>
        <v/>
      </c>
      <c r="I9" s="77" t="str">
        <f>IF(リレーエントリー!$AJ7="","",リレーエントリー!$AJ7)</f>
        <v/>
      </c>
      <c r="J9" s="116" t="str">
        <f>IF(リレーエントリー!$AK7="","",リレーエントリー!$AK7)</f>
        <v/>
      </c>
      <c r="K9" s="77" t="str">
        <f>IF(リレーエントリー!$Y7="","",リレーエントリー!$Y7)</f>
        <v/>
      </c>
      <c r="L9" s="77" t="str">
        <f>IF(リレーエントリー!$Z7="","",リレーエントリー!$Z7)</f>
        <v/>
      </c>
      <c r="M9" s="77" t="str">
        <f>IF(リレーエントリー!$AA7="","",リレーエントリー!$AA7)</f>
        <v/>
      </c>
      <c r="N9" s="473"/>
      <c r="O9" s="476"/>
      <c r="P9" s="460"/>
      <c r="Q9" s="463"/>
      <c r="R9" s="466"/>
    </row>
    <row r="10" spans="1:18" ht="26.25" customHeight="1" x14ac:dyDescent="0.2">
      <c r="A10" s="469"/>
      <c r="B10" s="463"/>
      <c r="C10" s="463"/>
      <c r="D10" s="463"/>
      <c r="E10" s="463"/>
      <c r="F10" s="77" t="str">
        <f>IF(リレーエントリー!$O8="","",リレーエントリー!$O8&amp;リレーエントリー!$P8&amp;リレーエントリー!$Q8)</f>
        <v/>
      </c>
      <c r="G10" s="77" t="str">
        <f>IF(リレーエントリー!$S8="","",リレーエントリー!$S8)</f>
        <v/>
      </c>
      <c r="H10" s="77" t="str">
        <f>IF(リレーエントリー!$T8="","",リレーエントリー!$T8)</f>
        <v/>
      </c>
      <c r="I10" s="77" t="str">
        <f>IF(リレーエントリー!$AJ8="","",リレーエントリー!$AJ8)</f>
        <v/>
      </c>
      <c r="J10" s="77" t="str">
        <f>IF(リレーエントリー!$AK8="","",リレーエントリー!$AK8)</f>
        <v/>
      </c>
      <c r="K10" s="77" t="str">
        <f>IF(リレーエントリー!$Y8="","",リレーエントリー!$Y8)</f>
        <v/>
      </c>
      <c r="L10" s="77" t="str">
        <f>IF(リレーエントリー!$Z8="","",リレーエントリー!$Z8)</f>
        <v/>
      </c>
      <c r="M10" s="77" t="str">
        <f>IF(リレーエントリー!$AA8="","",リレーエントリー!$AA8)</f>
        <v/>
      </c>
      <c r="N10" s="473"/>
      <c r="O10" s="476"/>
      <c r="P10" s="460"/>
      <c r="Q10" s="463"/>
      <c r="R10" s="466"/>
    </row>
    <row r="11" spans="1:18" ht="26.25" customHeight="1" x14ac:dyDescent="0.2">
      <c r="A11" s="470"/>
      <c r="B11" s="471"/>
      <c r="C11" s="471"/>
      <c r="D11" s="471"/>
      <c r="E11" s="471"/>
      <c r="F11" s="81" t="str">
        <f>IF(リレーエントリー!$O9="","",リレーエントリー!$O9&amp;リレーエントリー!$P9&amp;リレーエントリー!$Q9)</f>
        <v/>
      </c>
      <c r="G11" s="81" t="str">
        <f>IF(リレーエントリー!$S9="","",リレーエントリー!$S9)</f>
        <v/>
      </c>
      <c r="H11" s="81" t="str">
        <f>IF(リレーエントリー!$T9="","",リレーエントリー!$T9)</f>
        <v/>
      </c>
      <c r="I11" s="81" t="str">
        <f>IF(リレーエントリー!$AJ9="","",リレーエントリー!$AJ9)</f>
        <v/>
      </c>
      <c r="J11" s="81" t="str">
        <f>IF(リレーエントリー!$AK9="","",リレーエントリー!$AK9)</f>
        <v/>
      </c>
      <c r="K11" s="81" t="str">
        <f>IF(リレーエントリー!$Y9="","",リレーエントリー!$Y9)</f>
        <v/>
      </c>
      <c r="L11" s="81" t="str">
        <f>IF(リレーエントリー!$Z9="","",リレーエントリー!$Z9)</f>
        <v/>
      </c>
      <c r="M11" s="81" t="str">
        <f>IF(リレーエントリー!$AA9="","",リレーエントリー!$AA9)</f>
        <v/>
      </c>
      <c r="N11" s="474"/>
      <c r="O11" s="477"/>
      <c r="P11" s="482"/>
      <c r="Q11" s="471"/>
      <c r="R11" s="467"/>
    </row>
    <row r="12" spans="1:18" ht="26.25" customHeight="1" x14ac:dyDescent="0.2">
      <c r="A12" s="468">
        <v>2</v>
      </c>
      <c r="B12" s="462" t="str">
        <f>IF(リレーエントリー!E10="","",リレーエントリー!E10)</f>
        <v/>
      </c>
      <c r="C12" s="462" t="str">
        <f>IF(リレーエントリー!$F10="","",リレーエントリー!$F10)</f>
        <v/>
      </c>
      <c r="D12" s="462" t="str">
        <f>IF(リレーエントリー!$G10="","",リレーエントリー!$G10)</f>
        <v/>
      </c>
      <c r="E12" s="462" t="str">
        <f>IF(リレーエントリー!$M10="","",リレーエントリー!$M10)</f>
        <v/>
      </c>
      <c r="F12" s="85" t="str">
        <f>IF(リレーエントリー!$O10="","",リレーエントリー!$O10&amp;リレーエントリー!$P10&amp;リレーエントリー!$Q10)</f>
        <v/>
      </c>
      <c r="G12" s="85" t="str">
        <f>IF(リレーエントリー!$S10="","",リレーエントリー!$S10)</f>
        <v/>
      </c>
      <c r="H12" s="85" t="str">
        <f>IF(リレーエントリー!$T10="","",リレーエントリー!$T10)</f>
        <v/>
      </c>
      <c r="I12" s="85" t="str">
        <f>IF(リレーエントリー!$AJ10="","",リレーエントリー!$AJ10)</f>
        <v/>
      </c>
      <c r="J12" s="127" t="str">
        <f>IF(リレーエントリー!$AK10="","",リレーエントリー!$AK10)</f>
        <v/>
      </c>
      <c r="K12" s="85" t="str">
        <f>IF(リレーエントリー!$Y10="","",リレーエントリー!$Y10)</f>
        <v/>
      </c>
      <c r="L12" s="85" t="str">
        <f>IF(リレーエントリー!$Z10="","",リレーエントリー!$Z10)</f>
        <v/>
      </c>
      <c r="M12" s="85" t="str">
        <f>IF(リレーエントリー!$AA10="","",リレーエントリー!$AA10)</f>
        <v/>
      </c>
      <c r="N12" s="472" t="str">
        <f>IF(リレーエントリー!$AB10="","",リレーエントリー!$AB10)</f>
        <v/>
      </c>
      <c r="O12" s="475" t="str">
        <f>IF(リレーエントリー!$AC10="","",リレーエントリー!$AC10)</f>
        <v/>
      </c>
      <c r="P12" s="459" t="str">
        <f>IF(リレーエントリー!$AD10="","",リレーエントリー!$AD10)</f>
        <v/>
      </c>
      <c r="Q12" s="462" t="str">
        <f>IF(リレーエントリー!$AE10="","",リレーエントリー!$AE10)</f>
        <v/>
      </c>
      <c r="R12" s="465" t="str">
        <f>IF(リレーエントリー!$AF10="","",リレーエントリー!$AF10)</f>
        <v/>
      </c>
    </row>
    <row r="13" spans="1:18" ht="26.25" customHeight="1" x14ac:dyDescent="0.2">
      <c r="A13" s="469"/>
      <c r="B13" s="463"/>
      <c r="C13" s="463"/>
      <c r="D13" s="463"/>
      <c r="E13" s="463"/>
      <c r="F13" s="77" t="str">
        <f>IF(リレーエントリー!$O11="","",リレーエントリー!$O11&amp;リレーエントリー!$P11&amp;リレーエントリー!$Q11)</f>
        <v/>
      </c>
      <c r="G13" s="77" t="str">
        <f>IF(リレーエントリー!$S11="","",リレーエントリー!$S11)</f>
        <v/>
      </c>
      <c r="H13" s="77" t="str">
        <f>IF(リレーエントリー!$T11="","",リレーエントリー!$T11)</f>
        <v/>
      </c>
      <c r="I13" s="77" t="str">
        <f>IF(リレーエントリー!$AJ11="","",リレーエントリー!$AJ11)</f>
        <v/>
      </c>
      <c r="J13" s="116" t="str">
        <f>IF(リレーエントリー!$AK11="","",リレーエントリー!$AK11)</f>
        <v/>
      </c>
      <c r="K13" s="77" t="str">
        <f>IF(リレーエントリー!$Y11="","",リレーエントリー!$Y11)</f>
        <v/>
      </c>
      <c r="L13" s="77" t="str">
        <f>IF(リレーエントリー!$Z11="","",リレーエントリー!$Z11)</f>
        <v/>
      </c>
      <c r="M13" s="77" t="str">
        <f>IF(リレーエントリー!$AA11="","",リレーエントリー!$AA11)</f>
        <v/>
      </c>
      <c r="N13" s="473"/>
      <c r="O13" s="476"/>
      <c r="P13" s="460"/>
      <c r="Q13" s="463"/>
      <c r="R13" s="466"/>
    </row>
    <row r="14" spans="1:18" ht="26.25" customHeight="1" x14ac:dyDescent="0.2">
      <c r="A14" s="469"/>
      <c r="B14" s="463"/>
      <c r="C14" s="463"/>
      <c r="D14" s="463"/>
      <c r="E14" s="463"/>
      <c r="F14" s="77" t="str">
        <f>IF(リレーエントリー!$O12="","",リレーエントリー!$O12&amp;リレーエントリー!$P12&amp;リレーエントリー!$Q12)</f>
        <v/>
      </c>
      <c r="G14" s="77" t="str">
        <f>IF(リレーエントリー!$S12="","",リレーエントリー!$S12)</f>
        <v/>
      </c>
      <c r="H14" s="77" t="str">
        <f>IF(リレーエントリー!$T12="","",リレーエントリー!$T12)</f>
        <v/>
      </c>
      <c r="I14" s="77" t="str">
        <f>IF(リレーエントリー!$AJ12="","",リレーエントリー!$AJ12)</f>
        <v/>
      </c>
      <c r="J14" s="116" t="str">
        <f>IF(リレーエントリー!$AK12="","",リレーエントリー!$AK12)</f>
        <v/>
      </c>
      <c r="K14" s="77" t="str">
        <f>IF(リレーエントリー!$Y12="","",リレーエントリー!$Y12)</f>
        <v/>
      </c>
      <c r="L14" s="77" t="str">
        <f>IF(リレーエントリー!$Z12="","",リレーエントリー!$Z12)</f>
        <v/>
      </c>
      <c r="M14" s="77" t="str">
        <f>IF(リレーエントリー!$AA12="","",リレーエントリー!$AA12)</f>
        <v/>
      </c>
      <c r="N14" s="473"/>
      <c r="O14" s="476"/>
      <c r="P14" s="460"/>
      <c r="Q14" s="463"/>
      <c r="R14" s="466"/>
    </row>
    <row r="15" spans="1:18" ht="26.25" customHeight="1" x14ac:dyDescent="0.2">
      <c r="A15" s="469"/>
      <c r="B15" s="463"/>
      <c r="C15" s="463"/>
      <c r="D15" s="463"/>
      <c r="E15" s="463"/>
      <c r="F15" s="77" t="str">
        <f>IF(リレーエントリー!$O13="","",リレーエントリー!$O13&amp;リレーエントリー!$P13&amp;リレーエントリー!$Q13)</f>
        <v/>
      </c>
      <c r="G15" s="77" t="str">
        <f>IF(リレーエントリー!$S13="","",リレーエントリー!$S13)</f>
        <v/>
      </c>
      <c r="H15" s="77" t="str">
        <f>IF(リレーエントリー!$T13="","",リレーエントリー!$T13)</f>
        <v/>
      </c>
      <c r="I15" s="77" t="str">
        <f>IF(リレーエントリー!$AJ13="","",リレーエントリー!$AJ13)</f>
        <v/>
      </c>
      <c r="J15" s="116" t="str">
        <f>IF(リレーエントリー!$AK13="","",リレーエントリー!$AK13)</f>
        <v/>
      </c>
      <c r="K15" s="77" t="str">
        <f>IF(リレーエントリー!$Y13="","",リレーエントリー!$Y13)</f>
        <v/>
      </c>
      <c r="L15" s="77" t="str">
        <f>IF(リレーエントリー!$Z13="","",リレーエントリー!$Z13)</f>
        <v/>
      </c>
      <c r="M15" s="77" t="str">
        <f>IF(リレーエントリー!$AA13="","",リレーエントリー!$AA13)</f>
        <v/>
      </c>
      <c r="N15" s="473"/>
      <c r="O15" s="476"/>
      <c r="P15" s="460"/>
      <c r="Q15" s="463"/>
      <c r="R15" s="466"/>
    </row>
    <row r="16" spans="1:18" ht="26.25" customHeight="1" x14ac:dyDescent="0.2">
      <c r="A16" s="469"/>
      <c r="B16" s="463"/>
      <c r="C16" s="463"/>
      <c r="D16" s="463"/>
      <c r="E16" s="463"/>
      <c r="F16" s="77" t="str">
        <f>IF(リレーエントリー!$O14="","",リレーエントリー!$O14&amp;リレーエントリー!$P14&amp;リレーエントリー!$Q14)</f>
        <v/>
      </c>
      <c r="G16" s="77" t="str">
        <f>IF(リレーエントリー!$S14="","",リレーエントリー!$S14)</f>
        <v/>
      </c>
      <c r="H16" s="77" t="str">
        <f>IF(リレーエントリー!$T14="","",リレーエントリー!$T14)</f>
        <v/>
      </c>
      <c r="I16" s="77" t="str">
        <f>IF(リレーエントリー!$AJ14="","",リレーエントリー!$AJ14)</f>
        <v/>
      </c>
      <c r="J16" s="77" t="str">
        <f>IF(リレーエントリー!$AK14="","",リレーエントリー!$AK14)</f>
        <v/>
      </c>
      <c r="K16" s="77" t="str">
        <f>IF(リレーエントリー!$Y14="","",リレーエントリー!$Y14)</f>
        <v/>
      </c>
      <c r="L16" s="77" t="str">
        <f>IF(リレーエントリー!$Z14="","",リレーエントリー!$Z14)</f>
        <v/>
      </c>
      <c r="M16" s="77" t="str">
        <f>IF(リレーエントリー!$AA14="","",リレーエントリー!$AA14)</f>
        <v/>
      </c>
      <c r="N16" s="473"/>
      <c r="O16" s="476"/>
      <c r="P16" s="460"/>
      <c r="Q16" s="463"/>
      <c r="R16" s="466"/>
    </row>
    <row r="17" spans="1:18" ht="26.25" customHeight="1" x14ac:dyDescent="0.2">
      <c r="A17" s="470"/>
      <c r="B17" s="471"/>
      <c r="C17" s="471"/>
      <c r="D17" s="471"/>
      <c r="E17" s="471"/>
      <c r="F17" s="81" t="str">
        <f>IF(リレーエントリー!$O15="","",リレーエントリー!$O15&amp;リレーエントリー!$P15&amp;リレーエントリー!$Q15)</f>
        <v/>
      </c>
      <c r="G17" s="81" t="str">
        <f>IF(リレーエントリー!$S15="","",リレーエントリー!$S15)</f>
        <v/>
      </c>
      <c r="H17" s="81" t="str">
        <f>IF(リレーエントリー!$T15="","",リレーエントリー!$T15)</f>
        <v/>
      </c>
      <c r="I17" s="81" t="str">
        <f>IF(リレーエントリー!$AJ15="","",リレーエントリー!$AJ15)</f>
        <v/>
      </c>
      <c r="J17" s="81" t="str">
        <f>IF(リレーエントリー!$AK15="","",リレーエントリー!$AK15)</f>
        <v/>
      </c>
      <c r="K17" s="81" t="str">
        <f>IF(リレーエントリー!$Y15="","",リレーエントリー!$Y15)</f>
        <v/>
      </c>
      <c r="L17" s="81" t="str">
        <f>IF(リレーエントリー!$Z15="","",リレーエントリー!$Z15)</f>
        <v/>
      </c>
      <c r="M17" s="81" t="str">
        <f>IF(リレーエントリー!$AA15="","",リレーエントリー!$AA15)</f>
        <v/>
      </c>
      <c r="N17" s="474"/>
      <c r="O17" s="477"/>
      <c r="P17" s="482"/>
      <c r="Q17" s="471"/>
      <c r="R17" s="467"/>
    </row>
    <row r="18" spans="1:18" ht="26.25" customHeight="1" x14ac:dyDescent="0.2">
      <c r="A18" s="468">
        <v>3</v>
      </c>
      <c r="B18" s="462" t="str">
        <f>IF(リレーエントリー!E16="","",リレーエントリー!E16)</f>
        <v/>
      </c>
      <c r="C18" s="462" t="str">
        <f>IF(リレーエントリー!$F16="","",リレーエントリー!$F16)</f>
        <v/>
      </c>
      <c r="D18" s="462" t="str">
        <f>IF(リレーエントリー!$G16="","",リレーエントリー!$G16)</f>
        <v/>
      </c>
      <c r="E18" s="462" t="str">
        <f>IF(リレーエントリー!$M16="","",リレーエントリー!$M16)</f>
        <v/>
      </c>
      <c r="F18" s="85" t="str">
        <f>IF(リレーエントリー!$O16="","",リレーエントリー!$O16&amp;リレーエントリー!$P16&amp;リレーエントリー!$Q16)</f>
        <v/>
      </c>
      <c r="G18" s="85" t="str">
        <f>IF(リレーエントリー!$S16="","",リレーエントリー!$S16)</f>
        <v/>
      </c>
      <c r="H18" s="85" t="str">
        <f>IF(リレーエントリー!$T16="","",リレーエントリー!$T16)</f>
        <v/>
      </c>
      <c r="I18" s="85" t="str">
        <f>IF(リレーエントリー!$AJ16="","",リレーエントリー!$AJ16)</f>
        <v/>
      </c>
      <c r="J18" s="127" t="str">
        <f>IF(リレーエントリー!$AK16="","",リレーエントリー!$AK16)</f>
        <v/>
      </c>
      <c r="K18" s="85" t="str">
        <f>IF(リレーエントリー!$Y16="","",リレーエントリー!$Y16)</f>
        <v/>
      </c>
      <c r="L18" s="85" t="str">
        <f>IF(リレーエントリー!$Z16="","",リレーエントリー!$Z16)</f>
        <v/>
      </c>
      <c r="M18" s="85" t="str">
        <f>IF(リレーエントリー!$AA16="","",リレーエントリー!$AA16)</f>
        <v/>
      </c>
      <c r="N18" s="472" t="str">
        <f>IF(リレーエントリー!$AB16="","",リレーエントリー!$AB16)</f>
        <v/>
      </c>
      <c r="O18" s="475" t="str">
        <f>IF(リレーエントリー!$AC16="","",リレーエントリー!$AC16)</f>
        <v/>
      </c>
      <c r="P18" s="459" t="str">
        <f>IF(リレーエントリー!$AD16="","",リレーエントリー!$AD16)</f>
        <v/>
      </c>
      <c r="Q18" s="462" t="str">
        <f>IF(リレーエントリー!$AE16="","",リレーエントリー!$AE16)</f>
        <v/>
      </c>
      <c r="R18" s="465" t="str">
        <f>IF(リレーエントリー!$AF16="","",リレーエントリー!$AF16)</f>
        <v/>
      </c>
    </row>
    <row r="19" spans="1:18" ht="26.25" customHeight="1" x14ac:dyDescent="0.2">
      <c r="A19" s="469"/>
      <c r="B19" s="463"/>
      <c r="C19" s="463"/>
      <c r="D19" s="463"/>
      <c r="E19" s="463"/>
      <c r="F19" s="77" t="str">
        <f>IF(リレーエントリー!$O17="","",リレーエントリー!$O17&amp;リレーエントリー!$P17&amp;リレーエントリー!$Q17)</f>
        <v/>
      </c>
      <c r="G19" s="77" t="str">
        <f>IF(リレーエントリー!$S17="","",リレーエントリー!$S17)</f>
        <v/>
      </c>
      <c r="H19" s="77" t="str">
        <f>IF(リレーエントリー!$T17="","",リレーエントリー!$T17)</f>
        <v/>
      </c>
      <c r="I19" s="77" t="str">
        <f>IF(リレーエントリー!$AJ17="","",リレーエントリー!$AJ17)</f>
        <v/>
      </c>
      <c r="J19" s="116" t="str">
        <f>IF(リレーエントリー!$AK17="","",リレーエントリー!$AK17)</f>
        <v/>
      </c>
      <c r="K19" s="77" t="str">
        <f>IF(リレーエントリー!$Y17="","",リレーエントリー!$Y17)</f>
        <v/>
      </c>
      <c r="L19" s="77" t="str">
        <f>IF(リレーエントリー!$Z17="","",リレーエントリー!$Z17)</f>
        <v/>
      </c>
      <c r="M19" s="77" t="str">
        <f>IF(リレーエントリー!$AA17="","",リレーエントリー!$AA17)</f>
        <v/>
      </c>
      <c r="N19" s="473"/>
      <c r="O19" s="476"/>
      <c r="P19" s="460"/>
      <c r="Q19" s="463"/>
      <c r="R19" s="466"/>
    </row>
    <row r="20" spans="1:18" ht="26.25" customHeight="1" x14ac:dyDescent="0.2">
      <c r="A20" s="469"/>
      <c r="B20" s="463"/>
      <c r="C20" s="463"/>
      <c r="D20" s="463"/>
      <c r="E20" s="463"/>
      <c r="F20" s="77" t="str">
        <f>IF(リレーエントリー!$O18="","",リレーエントリー!$O18&amp;リレーエントリー!$P18&amp;リレーエントリー!$Q18)</f>
        <v/>
      </c>
      <c r="G20" s="77" t="str">
        <f>IF(リレーエントリー!$S18="","",リレーエントリー!$S18)</f>
        <v/>
      </c>
      <c r="H20" s="77" t="str">
        <f>IF(リレーエントリー!$T18="","",リレーエントリー!$T18)</f>
        <v/>
      </c>
      <c r="I20" s="77" t="str">
        <f>IF(リレーエントリー!$AJ18="","",リレーエントリー!$AJ18)</f>
        <v/>
      </c>
      <c r="J20" s="116" t="str">
        <f>IF(リレーエントリー!$AK18="","",リレーエントリー!$AK18)</f>
        <v/>
      </c>
      <c r="K20" s="77" t="str">
        <f>IF(リレーエントリー!$Y18="","",リレーエントリー!$Y18)</f>
        <v/>
      </c>
      <c r="L20" s="77" t="str">
        <f>IF(リレーエントリー!$Z18="","",リレーエントリー!$Z18)</f>
        <v/>
      </c>
      <c r="M20" s="77" t="str">
        <f>IF(リレーエントリー!$AA18="","",リレーエントリー!$AA18)</f>
        <v/>
      </c>
      <c r="N20" s="473"/>
      <c r="O20" s="476"/>
      <c r="P20" s="460"/>
      <c r="Q20" s="463"/>
      <c r="R20" s="466"/>
    </row>
    <row r="21" spans="1:18" ht="26.25" customHeight="1" x14ac:dyDescent="0.2">
      <c r="A21" s="469"/>
      <c r="B21" s="463"/>
      <c r="C21" s="463"/>
      <c r="D21" s="463"/>
      <c r="E21" s="463"/>
      <c r="F21" s="77" t="str">
        <f>IF(リレーエントリー!$O19="","",リレーエントリー!$O19&amp;リレーエントリー!$P19&amp;リレーエントリー!$Q19)</f>
        <v/>
      </c>
      <c r="G21" s="77" t="str">
        <f>IF(リレーエントリー!$S19="","",リレーエントリー!$S19)</f>
        <v/>
      </c>
      <c r="H21" s="77" t="str">
        <f>IF(リレーエントリー!$T19="","",リレーエントリー!$T19)</f>
        <v/>
      </c>
      <c r="I21" s="77" t="str">
        <f>IF(リレーエントリー!$AJ19="","",リレーエントリー!$AJ19)</f>
        <v/>
      </c>
      <c r="J21" s="116" t="str">
        <f>IF(リレーエントリー!$AK19="","",リレーエントリー!$AK19)</f>
        <v/>
      </c>
      <c r="K21" s="77" t="str">
        <f>IF(リレーエントリー!$Y19="","",リレーエントリー!$Y19)</f>
        <v/>
      </c>
      <c r="L21" s="77" t="str">
        <f>IF(リレーエントリー!$Z19="","",リレーエントリー!$Z19)</f>
        <v/>
      </c>
      <c r="M21" s="77" t="str">
        <f>IF(リレーエントリー!$AA19="","",リレーエントリー!$AA19)</f>
        <v/>
      </c>
      <c r="N21" s="473"/>
      <c r="O21" s="476"/>
      <c r="P21" s="460"/>
      <c r="Q21" s="463"/>
      <c r="R21" s="466"/>
    </row>
    <row r="22" spans="1:18" ht="26.25" customHeight="1" x14ac:dyDescent="0.2">
      <c r="A22" s="469"/>
      <c r="B22" s="463"/>
      <c r="C22" s="463"/>
      <c r="D22" s="463"/>
      <c r="E22" s="463"/>
      <c r="F22" s="77" t="str">
        <f>IF(リレーエントリー!$O20="","",リレーエントリー!$O20&amp;リレーエントリー!$P20&amp;リレーエントリー!$Q20)</f>
        <v/>
      </c>
      <c r="G22" s="77" t="str">
        <f>IF(リレーエントリー!$S20="","",リレーエントリー!$S20)</f>
        <v/>
      </c>
      <c r="H22" s="77" t="str">
        <f>IF(リレーエントリー!$T20="","",リレーエントリー!$T20)</f>
        <v/>
      </c>
      <c r="I22" s="77" t="str">
        <f>IF(リレーエントリー!$AJ20="","",リレーエントリー!$AJ20)</f>
        <v/>
      </c>
      <c r="J22" s="77" t="str">
        <f>IF(リレーエントリー!$AK20="","",リレーエントリー!$AK20)</f>
        <v/>
      </c>
      <c r="K22" s="77" t="str">
        <f>IF(リレーエントリー!$Y20="","",リレーエントリー!$Y20)</f>
        <v/>
      </c>
      <c r="L22" s="77" t="str">
        <f>IF(リレーエントリー!$Z20="","",リレーエントリー!$Z20)</f>
        <v/>
      </c>
      <c r="M22" s="77" t="str">
        <f>IF(リレーエントリー!$AA20="","",リレーエントリー!$AA20)</f>
        <v/>
      </c>
      <c r="N22" s="473"/>
      <c r="O22" s="476"/>
      <c r="P22" s="460"/>
      <c r="Q22" s="463"/>
      <c r="R22" s="466"/>
    </row>
    <row r="23" spans="1:18" ht="26.25" customHeight="1" x14ac:dyDescent="0.2">
      <c r="A23" s="470"/>
      <c r="B23" s="471"/>
      <c r="C23" s="471"/>
      <c r="D23" s="471"/>
      <c r="E23" s="471"/>
      <c r="F23" s="81" t="str">
        <f>IF(リレーエントリー!$O21="","",リレーエントリー!$O21&amp;リレーエントリー!$P21&amp;リレーエントリー!$Q21)</f>
        <v/>
      </c>
      <c r="G23" s="81" t="str">
        <f>IF(リレーエントリー!$S21="","",リレーエントリー!$S21)</f>
        <v/>
      </c>
      <c r="H23" s="81" t="str">
        <f>IF(リレーエントリー!$T21="","",リレーエントリー!$T21)</f>
        <v/>
      </c>
      <c r="I23" s="81" t="str">
        <f>IF(リレーエントリー!$AJ21="","",リレーエントリー!$AJ21)</f>
        <v/>
      </c>
      <c r="J23" s="81" t="str">
        <f>IF(リレーエントリー!$AK21="","",リレーエントリー!$AK21)</f>
        <v/>
      </c>
      <c r="K23" s="81" t="str">
        <f>IF(リレーエントリー!$Y21="","",リレーエントリー!$Y21)</f>
        <v/>
      </c>
      <c r="L23" s="81" t="str">
        <f>IF(リレーエントリー!$Z21="","",リレーエントリー!$Z21)</f>
        <v/>
      </c>
      <c r="M23" s="81" t="str">
        <f>IF(リレーエントリー!$AA21="","",リレーエントリー!$AA21)</f>
        <v/>
      </c>
      <c r="N23" s="474"/>
      <c r="O23" s="477"/>
      <c r="P23" s="482"/>
      <c r="Q23" s="471"/>
      <c r="R23" s="467"/>
    </row>
    <row r="24" spans="1:18" ht="26.25" customHeight="1" x14ac:dyDescent="0.2">
      <c r="A24" s="468">
        <v>4</v>
      </c>
      <c r="B24" s="462" t="str">
        <f>IF(リレーエントリー!E22="","",リレーエントリー!E22)</f>
        <v/>
      </c>
      <c r="C24" s="462" t="str">
        <f>IF(リレーエントリー!$F22="","",リレーエントリー!$F22)</f>
        <v/>
      </c>
      <c r="D24" s="462" t="str">
        <f>IF(リレーエントリー!$G22="","",リレーエントリー!$G22)</f>
        <v/>
      </c>
      <c r="E24" s="462" t="str">
        <f>IF(リレーエントリー!$M22="","",リレーエントリー!$M22)</f>
        <v/>
      </c>
      <c r="F24" s="85" t="str">
        <f>IF(リレーエントリー!$O22="","",リレーエントリー!$O22&amp;リレーエントリー!$P22&amp;リレーエントリー!$Q22)</f>
        <v/>
      </c>
      <c r="G24" s="85" t="str">
        <f>IF(リレーエントリー!$S22="","",リレーエントリー!$S22)</f>
        <v/>
      </c>
      <c r="H24" s="85" t="str">
        <f>IF(リレーエントリー!$T22="","",リレーエントリー!$T22)</f>
        <v/>
      </c>
      <c r="I24" s="85" t="str">
        <f>IF(リレーエントリー!$AJ22="","",リレーエントリー!$AJ22)</f>
        <v/>
      </c>
      <c r="J24" s="127" t="str">
        <f>IF(リレーエントリー!$AK22="","",リレーエントリー!$AK22)</f>
        <v/>
      </c>
      <c r="K24" s="85" t="str">
        <f>IF(リレーエントリー!$Y22="","",リレーエントリー!$Y22)</f>
        <v/>
      </c>
      <c r="L24" s="85" t="str">
        <f>IF(リレーエントリー!$Z22="","",リレーエントリー!$Z22)</f>
        <v/>
      </c>
      <c r="M24" s="85" t="str">
        <f>IF(リレーエントリー!$AA22="","",リレーエントリー!$AA22)</f>
        <v/>
      </c>
      <c r="N24" s="472" t="str">
        <f>IF(リレーエントリー!$AB22="","",リレーエントリー!$AB22)</f>
        <v/>
      </c>
      <c r="O24" s="475" t="str">
        <f>IF(リレーエントリー!$AC22="","",リレーエントリー!$AC22)</f>
        <v/>
      </c>
      <c r="P24" s="459" t="str">
        <f>IF(リレーエントリー!$AD22="","",リレーエントリー!$AD22)</f>
        <v/>
      </c>
      <c r="Q24" s="462" t="str">
        <f>IF(リレーエントリー!$AE22="","",リレーエントリー!$AE22)</f>
        <v/>
      </c>
      <c r="R24" s="465" t="str">
        <f>IF(リレーエントリー!$AF22="","",リレーエントリー!$AF22)</f>
        <v/>
      </c>
    </row>
    <row r="25" spans="1:18" ht="26.25" customHeight="1" x14ac:dyDescent="0.2">
      <c r="A25" s="469"/>
      <c r="B25" s="463"/>
      <c r="C25" s="463"/>
      <c r="D25" s="463"/>
      <c r="E25" s="463"/>
      <c r="F25" s="77" t="str">
        <f>IF(リレーエントリー!$O23="","",リレーエントリー!$O23&amp;リレーエントリー!$P23&amp;リレーエントリー!$Q23)</f>
        <v/>
      </c>
      <c r="G25" s="77" t="str">
        <f>IF(リレーエントリー!$S23="","",リレーエントリー!$S23)</f>
        <v/>
      </c>
      <c r="H25" s="77" t="str">
        <f>IF(リレーエントリー!$T23="","",リレーエントリー!$T23)</f>
        <v/>
      </c>
      <c r="I25" s="77" t="str">
        <f>IF(リレーエントリー!$AJ23="","",リレーエントリー!$AJ23)</f>
        <v/>
      </c>
      <c r="J25" s="116" t="str">
        <f>IF(リレーエントリー!$AK23="","",リレーエントリー!$AK23)</f>
        <v/>
      </c>
      <c r="K25" s="77" t="str">
        <f>IF(リレーエントリー!$Y23="","",リレーエントリー!$Y23)</f>
        <v/>
      </c>
      <c r="L25" s="77" t="str">
        <f>IF(リレーエントリー!$Z23="","",リレーエントリー!$Z23)</f>
        <v/>
      </c>
      <c r="M25" s="77" t="str">
        <f>IF(リレーエントリー!$AA23="","",リレーエントリー!$AA23)</f>
        <v/>
      </c>
      <c r="N25" s="473"/>
      <c r="O25" s="476"/>
      <c r="P25" s="460"/>
      <c r="Q25" s="463"/>
      <c r="R25" s="466"/>
    </row>
    <row r="26" spans="1:18" ht="26.25" customHeight="1" x14ac:dyDescent="0.2">
      <c r="A26" s="469"/>
      <c r="B26" s="463"/>
      <c r="C26" s="463"/>
      <c r="D26" s="463"/>
      <c r="E26" s="463"/>
      <c r="F26" s="77" t="str">
        <f>IF(リレーエントリー!$O24="","",リレーエントリー!$O24&amp;リレーエントリー!$P24&amp;リレーエントリー!$Q24)</f>
        <v/>
      </c>
      <c r="G26" s="77" t="str">
        <f>IF(リレーエントリー!$S24="","",リレーエントリー!$S24)</f>
        <v/>
      </c>
      <c r="H26" s="77" t="str">
        <f>IF(リレーエントリー!$T24="","",リレーエントリー!$T24)</f>
        <v/>
      </c>
      <c r="I26" s="77" t="str">
        <f>IF(リレーエントリー!$AJ24="","",リレーエントリー!$AJ24)</f>
        <v/>
      </c>
      <c r="J26" s="116" t="str">
        <f>IF(リレーエントリー!$AK24="","",リレーエントリー!$AK24)</f>
        <v/>
      </c>
      <c r="K26" s="77" t="str">
        <f>IF(リレーエントリー!$Y24="","",リレーエントリー!$Y24)</f>
        <v/>
      </c>
      <c r="L26" s="77" t="str">
        <f>IF(リレーエントリー!$Z24="","",リレーエントリー!$Z24)</f>
        <v/>
      </c>
      <c r="M26" s="77" t="str">
        <f>IF(リレーエントリー!$AA24="","",リレーエントリー!$AA24)</f>
        <v/>
      </c>
      <c r="N26" s="473"/>
      <c r="O26" s="476"/>
      <c r="P26" s="460"/>
      <c r="Q26" s="463"/>
      <c r="R26" s="466"/>
    </row>
    <row r="27" spans="1:18" ht="26.25" customHeight="1" x14ac:dyDescent="0.2">
      <c r="A27" s="469"/>
      <c r="B27" s="463"/>
      <c r="C27" s="463"/>
      <c r="D27" s="463"/>
      <c r="E27" s="463"/>
      <c r="F27" s="77" t="str">
        <f>IF(リレーエントリー!$O25="","",リレーエントリー!$O25&amp;リレーエントリー!$P25&amp;リレーエントリー!$Q25)</f>
        <v/>
      </c>
      <c r="G27" s="77" t="str">
        <f>IF(リレーエントリー!$S25="","",リレーエントリー!$S25)</f>
        <v/>
      </c>
      <c r="H27" s="77" t="str">
        <f>IF(リレーエントリー!$T25="","",リレーエントリー!$T25)</f>
        <v/>
      </c>
      <c r="I27" s="77" t="str">
        <f>IF(リレーエントリー!$AJ25="","",リレーエントリー!$AJ25)</f>
        <v/>
      </c>
      <c r="J27" s="116" t="str">
        <f>IF(リレーエントリー!$AK25="","",リレーエントリー!$AK25)</f>
        <v/>
      </c>
      <c r="K27" s="77" t="str">
        <f>IF(リレーエントリー!$Y25="","",リレーエントリー!$Y25)</f>
        <v/>
      </c>
      <c r="L27" s="77" t="str">
        <f>IF(リレーエントリー!$Z25="","",リレーエントリー!$Z25)</f>
        <v/>
      </c>
      <c r="M27" s="77" t="str">
        <f>IF(リレーエントリー!$AA25="","",リレーエントリー!$AA25)</f>
        <v/>
      </c>
      <c r="N27" s="473"/>
      <c r="O27" s="476"/>
      <c r="P27" s="460"/>
      <c r="Q27" s="463"/>
      <c r="R27" s="466"/>
    </row>
    <row r="28" spans="1:18" ht="26.25" customHeight="1" x14ac:dyDescent="0.2">
      <c r="A28" s="469"/>
      <c r="B28" s="463"/>
      <c r="C28" s="463"/>
      <c r="D28" s="463"/>
      <c r="E28" s="463"/>
      <c r="F28" s="77" t="str">
        <f>IF(リレーエントリー!$O26="","",リレーエントリー!$O26&amp;リレーエントリー!$P26&amp;リレーエントリー!$Q26)</f>
        <v/>
      </c>
      <c r="G28" s="77" t="str">
        <f>IF(リレーエントリー!$S26="","",リレーエントリー!$S26)</f>
        <v/>
      </c>
      <c r="H28" s="77" t="str">
        <f>IF(リレーエントリー!$T26="","",リレーエントリー!$T26)</f>
        <v/>
      </c>
      <c r="I28" s="77" t="str">
        <f>IF(リレーエントリー!$AJ26="","",リレーエントリー!$AJ26)</f>
        <v/>
      </c>
      <c r="J28" s="77" t="str">
        <f>IF(リレーエントリー!$AK26="","",リレーエントリー!$AK26)</f>
        <v/>
      </c>
      <c r="K28" s="77" t="str">
        <f>IF(リレーエントリー!$Y26="","",リレーエントリー!$Y26)</f>
        <v/>
      </c>
      <c r="L28" s="77" t="str">
        <f>IF(リレーエントリー!$Z26="","",リレーエントリー!$Z26)</f>
        <v/>
      </c>
      <c r="M28" s="77" t="str">
        <f>IF(リレーエントリー!$AA26="","",リレーエントリー!$AA26)</f>
        <v/>
      </c>
      <c r="N28" s="473"/>
      <c r="O28" s="476"/>
      <c r="P28" s="460"/>
      <c r="Q28" s="463"/>
      <c r="R28" s="466"/>
    </row>
    <row r="29" spans="1:18" ht="26.25" customHeight="1" x14ac:dyDescent="0.2">
      <c r="A29" s="470"/>
      <c r="B29" s="471"/>
      <c r="C29" s="471"/>
      <c r="D29" s="471"/>
      <c r="E29" s="471"/>
      <c r="F29" s="81" t="str">
        <f>IF(リレーエントリー!$O27="","",リレーエントリー!$O27&amp;リレーエントリー!$P27&amp;リレーエントリー!$Q27)</f>
        <v/>
      </c>
      <c r="G29" s="81" t="str">
        <f>IF(リレーエントリー!$S27="","",リレーエントリー!$S27)</f>
        <v/>
      </c>
      <c r="H29" s="81" t="str">
        <f>IF(リレーエントリー!$T27="","",リレーエントリー!$T27)</f>
        <v/>
      </c>
      <c r="I29" s="81" t="str">
        <f>IF(リレーエントリー!$AJ27="","",リレーエントリー!$AJ27)</f>
        <v/>
      </c>
      <c r="J29" s="81" t="str">
        <f>IF(リレーエントリー!$AK27="","",リレーエントリー!$AK27)</f>
        <v/>
      </c>
      <c r="K29" s="81" t="str">
        <f>IF(リレーエントリー!$Y27="","",リレーエントリー!$Y27)</f>
        <v/>
      </c>
      <c r="L29" s="81" t="str">
        <f>IF(リレーエントリー!$Z27="","",リレーエントリー!$Z27)</f>
        <v/>
      </c>
      <c r="M29" s="81" t="str">
        <f>IF(リレーエントリー!$AA27="","",リレーエントリー!$AA27)</f>
        <v/>
      </c>
      <c r="N29" s="474"/>
      <c r="O29" s="477"/>
      <c r="P29" s="482"/>
      <c r="Q29" s="471"/>
      <c r="R29" s="467"/>
    </row>
    <row r="30" spans="1:18" ht="26.25" customHeight="1" x14ac:dyDescent="0.2">
      <c r="A30" s="468">
        <v>5</v>
      </c>
      <c r="B30" s="462" t="str">
        <f>IF(リレーエントリー!E28="","",リレーエントリー!E28)</f>
        <v/>
      </c>
      <c r="C30" s="462" t="str">
        <f>IF(リレーエントリー!$F28="","",リレーエントリー!$F28)</f>
        <v/>
      </c>
      <c r="D30" s="462" t="str">
        <f>IF(リレーエントリー!$G28="","",リレーエントリー!$G28)</f>
        <v/>
      </c>
      <c r="E30" s="462" t="str">
        <f>IF(リレーエントリー!$M28="","",リレーエントリー!$M28)</f>
        <v/>
      </c>
      <c r="F30" s="85" t="str">
        <f>IF(リレーエントリー!$O28="","",リレーエントリー!$O28&amp;リレーエントリー!$P28&amp;リレーエントリー!$Q28)</f>
        <v/>
      </c>
      <c r="G30" s="85" t="str">
        <f>IF(リレーエントリー!$S28="","",リレーエントリー!$S28)</f>
        <v/>
      </c>
      <c r="H30" s="85" t="str">
        <f>IF(リレーエントリー!$T28="","",リレーエントリー!$T28)</f>
        <v/>
      </c>
      <c r="I30" s="85" t="str">
        <f>IF(リレーエントリー!$AJ28="","",リレーエントリー!$AJ28)</f>
        <v/>
      </c>
      <c r="J30" s="127" t="str">
        <f>IF(リレーエントリー!$AK28="","",リレーエントリー!$AK28)</f>
        <v/>
      </c>
      <c r="K30" s="85" t="str">
        <f>IF(リレーエントリー!$Y28="","",リレーエントリー!$Y28)</f>
        <v/>
      </c>
      <c r="L30" s="85" t="str">
        <f>IF(リレーエントリー!$Z28="","",リレーエントリー!$Z28)</f>
        <v/>
      </c>
      <c r="M30" s="85" t="str">
        <f>IF(リレーエントリー!$AA28="","",リレーエントリー!$AA28)</f>
        <v/>
      </c>
      <c r="N30" s="472" t="str">
        <f>IF(リレーエントリー!$AB28="","",リレーエントリー!$AB28)</f>
        <v/>
      </c>
      <c r="O30" s="475" t="str">
        <f>IF(リレーエントリー!$AC28="","",リレーエントリー!$AC28)</f>
        <v/>
      </c>
      <c r="P30" s="459" t="str">
        <f>IF(リレーエントリー!$AD28="","",リレーエントリー!$AD28)</f>
        <v/>
      </c>
      <c r="Q30" s="462" t="str">
        <f>IF(リレーエントリー!$AE28="","",リレーエントリー!$AE28)</f>
        <v/>
      </c>
      <c r="R30" s="465" t="str">
        <f>IF(リレーエントリー!$AF28="","",リレーエントリー!$AF28)</f>
        <v/>
      </c>
    </row>
    <row r="31" spans="1:18" ht="26.25" customHeight="1" x14ac:dyDescent="0.2">
      <c r="A31" s="469"/>
      <c r="B31" s="463"/>
      <c r="C31" s="463"/>
      <c r="D31" s="463"/>
      <c r="E31" s="463"/>
      <c r="F31" s="77" t="str">
        <f>IF(リレーエントリー!$O29="","",リレーエントリー!$O29&amp;リレーエントリー!$P29&amp;リレーエントリー!$Q29)</f>
        <v/>
      </c>
      <c r="G31" s="77" t="str">
        <f>IF(リレーエントリー!$S29="","",リレーエントリー!$S29)</f>
        <v/>
      </c>
      <c r="H31" s="77" t="str">
        <f>IF(リレーエントリー!$T29="","",リレーエントリー!$T29)</f>
        <v/>
      </c>
      <c r="I31" s="77" t="str">
        <f>IF(リレーエントリー!$AJ29="","",リレーエントリー!$AJ29)</f>
        <v/>
      </c>
      <c r="J31" s="116" t="str">
        <f>IF(リレーエントリー!$AK29="","",リレーエントリー!$AK29)</f>
        <v/>
      </c>
      <c r="K31" s="77" t="str">
        <f>IF(リレーエントリー!$Y29="","",リレーエントリー!$Y29)</f>
        <v/>
      </c>
      <c r="L31" s="77" t="str">
        <f>IF(リレーエントリー!$Z29="","",リレーエントリー!$Z29)</f>
        <v/>
      </c>
      <c r="M31" s="77" t="str">
        <f>IF(リレーエントリー!$AA29="","",リレーエントリー!$AA29)</f>
        <v/>
      </c>
      <c r="N31" s="473"/>
      <c r="O31" s="476"/>
      <c r="P31" s="460"/>
      <c r="Q31" s="463"/>
      <c r="R31" s="466"/>
    </row>
    <row r="32" spans="1:18" ht="26.25" customHeight="1" x14ac:dyDescent="0.2">
      <c r="A32" s="469"/>
      <c r="B32" s="463"/>
      <c r="C32" s="463"/>
      <c r="D32" s="463"/>
      <c r="E32" s="463"/>
      <c r="F32" s="77" t="str">
        <f>IF(リレーエントリー!$O30="","",リレーエントリー!$O30&amp;リレーエントリー!$P30&amp;リレーエントリー!$Q30)</f>
        <v/>
      </c>
      <c r="G32" s="77" t="str">
        <f>IF(リレーエントリー!$S30="","",リレーエントリー!$S30)</f>
        <v/>
      </c>
      <c r="H32" s="77" t="str">
        <f>IF(リレーエントリー!$T30="","",リレーエントリー!$T30)</f>
        <v/>
      </c>
      <c r="I32" s="77" t="str">
        <f>IF(リレーエントリー!$AJ30="","",リレーエントリー!$AJ30)</f>
        <v/>
      </c>
      <c r="J32" s="116" t="str">
        <f>IF(リレーエントリー!$AK30="","",リレーエントリー!$AK30)</f>
        <v/>
      </c>
      <c r="K32" s="77" t="str">
        <f>IF(リレーエントリー!$Y30="","",リレーエントリー!$Y30)</f>
        <v/>
      </c>
      <c r="L32" s="77" t="str">
        <f>IF(リレーエントリー!$Z30="","",リレーエントリー!$Z30)</f>
        <v/>
      </c>
      <c r="M32" s="77" t="str">
        <f>IF(リレーエントリー!$AA30="","",リレーエントリー!$AA30)</f>
        <v/>
      </c>
      <c r="N32" s="473"/>
      <c r="O32" s="476"/>
      <c r="P32" s="460"/>
      <c r="Q32" s="463"/>
      <c r="R32" s="466"/>
    </row>
    <row r="33" spans="1:18" ht="26.25" customHeight="1" x14ac:dyDescent="0.2">
      <c r="A33" s="469"/>
      <c r="B33" s="463"/>
      <c r="C33" s="463"/>
      <c r="D33" s="463"/>
      <c r="E33" s="463"/>
      <c r="F33" s="77" t="str">
        <f>IF(リレーエントリー!$O31="","",リレーエントリー!$O31&amp;リレーエントリー!$P31&amp;リレーエントリー!$Q31)</f>
        <v/>
      </c>
      <c r="G33" s="77" t="str">
        <f>IF(リレーエントリー!$S31="","",リレーエントリー!$S31)</f>
        <v/>
      </c>
      <c r="H33" s="77" t="str">
        <f>IF(リレーエントリー!$T31="","",リレーエントリー!$T31)</f>
        <v/>
      </c>
      <c r="I33" s="77" t="str">
        <f>IF(リレーエントリー!$AJ31="","",リレーエントリー!$AJ31)</f>
        <v/>
      </c>
      <c r="J33" s="116" t="str">
        <f>IF(リレーエントリー!$AK31="","",リレーエントリー!$AK31)</f>
        <v/>
      </c>
      <c r="K33" s="77" t="str">
        <f>IF(リレーエントリー!$Y31="","",リレーエントリー!$Y31)</f>
        <v/>
      </c>
      <c r="L33" s="77" t="str">
        <f>IF(リレーエントリー!$Z31="","",リレーエントリー!$Z31)</f>
        <v/>
      </c>
      <c r="M33" s="77" t="str">
        <f>IF(リレーエントリー!$AA31="","",リレーエントリー!$AA31)</f>
        <v/>
      </c>
      <c r="N33" s="473"/>
      <c r="O33" s="476"/>
      <c r="P33" s="460"/>
      <c r="Q33" s="463"/>
      <c r="R33" s="466"/>
    </row>
    <row r="34" spans="1:18" ht="26.25" customHeight="1" x14ac:dyDescent="0.2">
      <c r="A34" s="469"/>
      <c r="B34" s="463"/>
      <c r="C34" s="463"/>
      <c r="D34" s="463"/>
      <c r="E34" s="463"/>
      <c r="F34" s="77" t="str">
        <f>IF(リレーエントリー!$O32="","",リレーエントリー!$O32&amp;リレーエントリー!$P32&amp;リレーエントリー!$Q32)</f>
        <v/>
      </c>
      <c r="G34" s="77" t="str">
        <f>IF(リレーエントリー!$S32="","",リレーエントリー!$S32)</f>
        <v/>
      </c>
      <c r="H34" s="77" t="str">
        <f>IF(リレーエントリー!$T32="","",リレーエントリー!$T32)</f>
        <v/>
      </c>
      <c r="I34" s="77" t="str">
        <f>IF(リレーエントリー!$AJ32="","",リレーエントリー!$AJ32)</f>
        <v/>
      </c>
      <c r="J34" s="77" t="str">
        <f>IF(リレーエントリー!$AK32="","",リレーエントリー!$AK32)</f>
        <v/>
      </c>
      <c r="K34" s="77" t="str">
        <f>IF(リレーエントリー!$Y32="","",リレーエントリー!$Y32)</f>
        <v/>
      </c>
      <c r="L34" s="77" t="str">
        <f>IF(リレーエントリー!$Z32="","",リレーエントリー!$Z32)</f>
        <v/>
      </c>
      <c r="M34" s="77" t="str">
        <f>IF(リレーエントリー!$AA32="","",リレーエントリー!$AA32)</f>
        <v/>
      </c>
      <c r="N34" s="473"/>
      <c r="O34" s="476"/>
      <c r="P34" s="460"/>
      <c r="Q34" s="463"/>
      <c r="R34" s="466"/>
    </row>
    <row r="35" spans="1:18" ht="26.25" customHeight="1" x14ac:dyDescent="0.2">
      <c r="A35" s="470"/>
      <c r="B35" s="471"/>
      <c r="C35" s="471"/>
      <c r="D35" s="471"/>
      <c r="E35" s="471"/>
      <c r="F35" s="81" t="str">
        <f>IF(リレーエントリー!$O33="","",リレーエントリー!$O33&amp;リレーエントリー!$P33&amp;リレーエントリー!$Q33)</f>
        <v/>
      </c>
      <c r="G35" s="81" t="str">
        <f>IF(リレーエントリー!$S33="","",リレーエントリー!$S33)</f>
        <v/>
      </c>
      <c r="H35" s="81" t="str">
        <f>IF(リレーエントリー!$T33="","",リレーエントリー!$T33)</f>
        <v/>
      </c>
      <c r="I35" s="81" t="str">
        <f>IF(リレーエントリー!$AJ33="","",リレーエントリー!$AJ33)</f>
        <v/>
      </c>
      <c r="J35" s="81" t="str">
        <f>IF(リレーエントリー!$AK33="","",リレーエントリー!$AK33)</f>
        <v/>
      </c>
      <c r="K35" s="81" t="str">
        <f>IF(リレーエントリー!$Y33="","",リレーエントリー!$Y33)</f>
        <v/>
      </c>
      <c r="L35" s="81" t="str">
        <f>IF(リレーエントリー!$Z33="","",リレーエントリー!$Z33)</f>
        <v/>
      </c>
      <c r="M35" s="81" t="str">
        <f>IF(リレーエントリー!$AA33="","",リレーエントリー!$AA33)</f>
        <v/>
      </c>
      <c r="N35" s="474"/>
      <c r="O35" s="477"/>
      <c r="P35" s="482"/>
      <c r="Q35" s="471"/>
      <c r="R35" s="467"/>
    </row>
    <row r="36" spans="1:18" ht="26.25" customHeight="1" x14ac:dyDescent="0.2">
      <c r="A36" s="468">
        <v>6</v>
      </c>
      <c r="B36" s="462" t="str">
        <f>IF(リレーエントリー!E34="","",リレーエントリー!E34)</f>
        <v/>
      </c>
      <c r="C36" s="462" t="str">
        <f>IF(リレーエントリー!$F34="","",リレーエントリー!$F34)</f>
        <v/>
      </c>
      <c r="D36" s="462" t="str">
        <f>IF(リレーエントリー!$G34="","",リレーエントリー!$G34)</f>
        <v/>
      </c>
      <c r="E36" s="462" t="str">
        <f>IF(リレーエントリー!$M34="","",リレーエントリー!$M34)</f>
        <v/>
      </c>
      <c r="F36" s="85" t="str">
        <f>IF(リレーエントリー!$O34="","",リレーエントリー!$O34&amp;リレーエントリー!$P34&amp;リレーエントリー!$Q34)</f>
        <v/>
      </c>
      <c r="G36" s="85" t="str">
        <f>IF(リレーエントリー!$S34="","",リレーエントリー!$S34)</f>
        <v/>
      </c>
      <c r="H36" s="85" t="str">
        <f>IF(リレーエントリー!$T34="","",リレーエントリー!$T34)</f>
        <v/>
      </c>
      <c r="I36" s="85" t="str">
        <f>IF(リレーエントリー!$AJ34="","",リレーエントリー!$AJ34)</f>
        <v/>
      </c>
      <c r="J36" s="127" t="str">
        <f>IF(リレーエントリー!$AK34="","",リレーエントリー!$AK34)</f>
        <v/>
      </c>
      <c r="K36" s="85" t="str">
        <f>IF(リレーエントリー!$Y34="","",リレーエントリー!$Y34)</f>
        <v/>
      </c>
      <c r="L36" s="85" t="str">
        <f>IF(リレーエントリー!$Z34="","",リレーエントリー!$Z34)</f>
        <v/>
      </c>
      <c r="M36" s="85" t="str">
        <f>IF(リレーエントリー!$AA34="","",リレーエントリー!$AA34)</f>
        <v/>
      </c>
      <c r="N36" s="472" t="str">
        <f>IF(リレーエントリー!$AB34="","",リレーエントリー!$AB34)</f>
        <v/>
      </c>
      <c r="O36" s="475" t="str">
        <f>IF(リレーエントリー!$AC34="","",リレーエントリー!$AC34)</f>
        <v/>
      </c>
      <c r="P36" s="459" t="str">
        <f>IF(リレーエントリー!$AD34="","",リレーエントリー!$AD34)</f>
        <v/>
      </c>
      <c r="Q36" s="462" t="str">
        <f>IF(リレーエントリー!$AE34="","",リレーエントリー!$AE34)</f>
        <v/>
      </c>
      <c r="R36" s="465" t="str">
        <f>IF(リレーエントリー!$AF34="","",リレーエントリー!$AF34)</f>
        <v/>
      </c>
    </row>
    <row r="37" spans="1:18" ht="26.25" customHeight="1" x14ac:dyDescent="0.2">
      <c r="A37" s="469"/>
      <c r="B37" s="463"/>
      <c r="C37" s="463"/>
      <c r="D37" s="463"/>
      <c r="E37" s="463"/>
      <c r="F37" s="77" t="str">
        <f>IF(リレーエントリー!$O35="","",リレーエントリー!$O35&amp;リレーエントリー!$P35&amp;リレーエントリー!$Q35)</f>
        <v/>
      </c>
      <c r="G37" s="77" t="str">
        <f>IF(リレーエントリー!$S35="","",リレーエントリー!$S35)</f>
        <v/>
      </c>
      <c r="H37" s="77" t="str">
        <f>IF(リレーエントリー!$T35="","",リレーエントリー!$T35)</f>
        <v/>
      </c>
      <c r="I37" s="77" t="str">
        <f>IF(リレーエントリー!$AJ35="","",リレーエントリー!$AJ35)</f>
        <v/>
      </c>
      <c r="J37" s="116" t="str">
        <f>IF(リレーエントリー!$AK35="","",リレーエントリー!$AK35)</f>
        <v/>
      </c>
      <c r="K37" s="77" t="str">
        <f>IF(リレーエントリー!$Y35="","",リレーエントリー!$Y35)</f>
        <v/>
      </c>
      <c r="L37" s="77" t="str">
        <f>IF(リレーエントリー!$Z35="","",リレーエントリー!$Z35)</f>
        <v/>
      </c>
      <c r="M37" s="77" t="str">
        <f>IF(リレーエントリー!$AA35="","",リレーエントリー!$AA35)</f>
        <v/>
      </c>
      <c r="N37" s="473"/>
      <c r="O37" s="476"/>
      <c r="P37" s="460"/>
      <c r="Q37" s="463"/>
      <c r="R37" s="466"/>
    </row>
    <row r="38" spans="1:18" ht="26.25" customHeight="1" x14ac:dyDescent="0.2">
      <c r="A38" s="469"/>
      <c r="B38" s="463"/>
      <c r="C38" s="463"/>
      <c r="D38" s="463"/>
      <c r="E38" s="463"/>
      <c r="F38" s="77" t="str">
        <f>IF(リレーエントリー!$O36="","",リレーエントリー!$O36&amp;リレーエントリー!$P36&amp;リレーエントリー!$Q36)</f>
        <v/>
      </c>
      <c r="G38" s="77" t="str">
        <f>IF(リレーエントリー!$S36="","",リレーエントリー!$S36)</f>
        <v/>
      </c>
      <c r="H38" s="77" t="str">
        <f>IF(リレーエントリー!$T36="","",リレーエントリー!$T36)</f>
        <v/>
      </c>
      <c r="I38" s="77" t="str">
        <f>IF(リレーエントリー!$AJ36="","",リレーエントリー!$AJ36)</f>
        <v/>
      </c>
      <c r="J38" s="116" t="str">
        <f>IF(リレーエントリー!$AK36="","",リレーエントリー!$AK36)</f>
        <v/>
      </c>
      <c r="K38" s="77" t="str">
        <f>IF(リレーエントリー!$Y36="","",リレーエントリー!$Y36)</f>
        <v/>
      </c>
      <c r="L38" s="77" t="str">
        <f>IF(リレーエントリー!$Z36="","",リレーエントリー!$Z36)</f>
        <v/>
      </c>
      <c r="M38" s="77" t="str">
        <f>IF(リレーエントリー!$AA36="","",リレーエントリー!$AA36)</f>
        <v/>
      </c>
      <c r="N38" s="473"/>
      <c r="O38" s="476"/>
      <c r="P38" s="460"/>
      <c r="Q38" s="463"/>
      <c r="R38" s="466"/>
    </row>
    <row r="39" spans="1:18" ht="26.25" customHeight="1" x14ac:dyDescent="0.2">
      <c r="A39" s="469"/>
      <c r="B39" s="463"/>
      <c r="C39" s="463"/>
      <c r="D39" s="463"/>
      <c r="E39" s="463"/>
      <c r="F39" s="77" t="str">
        <f>IF(リレーエントリー!$O37="","",リレーエントリー!$O37&amp;リレーエントリー!$P37&amp;リレーエントリー!$Q37)</f>
        <v/>
      </c>
      <c r="G39" s="77" t="str">
        <f>IF(リレーエントリー!$S37="","",リレーエントリー!$S37)</f>
        <v/>
      </c>
      <c r="H39" s="77" t="str">
        <f>IF(リレーエントリー!$T37="","",リレーエントリー!$T37)</f>
        <v/>
      </c>
      <c r="I39" s="77" t="str">
        <f>IF(リレーエントリー!$AJ37="","",リレーエントリー!$AJ37)</f>
        <v/>
      </c>
      <c r="J39" s="116" t="str">
        <f>IF(リレーエントリー!$AK37="","",リレーエントリー!$AK37)</f>
        <v/>
      </c>
      <c r="K39" s="77" t="str">
        <f>IF(リレーエントリー!$Y37="","",リレーエントリー!$Y37)</f>
        <v/>
      </c>
      <c r="L39" s="77" t="str">
        <f>IF(リレーエントリー!$Z37="","",リレーエントリー!$Z37)</f>
        <v/>
      </c>
      <c r="M39" s="77" t="str">
        <f>IF(リレーエントリー!$AA37="","",リレーエントリー!$AA37)</f>
        <v/>
      </c>
      <c r="N39" s="473"/>
      <c r="O39" s="476"/>
      <c r="P39" s="460"/>
      <c r="Q39" s="463"/>
      <c r="R39" s="466"/>
    </row>
    <row r="40" spans="1:18" ht="26.25" customHeight="1" x14ac:dyDescent="0.2">
      <c r="A40" s="469"/>
      <c r="B40" s="463"/>
      <c r="C40" s="463"/>
      <c r="D40" s="463"/>
      <c r="E40" s="463"/>
      <c r="F40" s="77" t="str">
        <f>IF(リレーエントリー!$O38="","",リレーエントリー!$O38&amp;リレーエントリー!$P38&amp;リレーエントリー!$Q38)</f>
        <v/>
      </c>
      <c r="G40" s="77" t="str">
        <f>IF(リレーエントリー!$S38="","",リレーエントリー!$S38)</f>
        <v/>
      </c>
      <c r="H40" s="77" t="str">
        <f>IF(リレーエントリー!$T38="","",リレーエントリー!$T38)</f>
        <v/>
      </c>
      <c r="I40" s="77" t="str">
        <f>IF(リレーエントリー!$AJ38="","",リレーエントリー!$AJ38)</f>
        <v/>
      </c>
      <c r="J40" s="77" t="str">
        <f>IF(リレーエントリー!$AK38="","",リレーエントリー!$AK38)</f>
        <v/>
      </c>
      <c r="K40" s="77" t="str">
        <f>IF(リレーエントリー!$Y38="","",リレーエントリー!$Y38)</f>
        <v/>
      </c>
      <c r="L40" s="77" t="str">
        <f>IF(リレーエントリー!$Z38="","",リレーエントリー!$Z38)</f>
        <v/>
      </c>
      <c r="M40" s="77" t="str">
        <f>IF(リレーエントリー!$AA38="","",リレーエントリー!$AA38)</f>
        <v/>
      </c>
      <c r="N40" s="473"/>
      <c r="O40" s="476"/>
      <c r="P40" s="460"/>
      <c r="Q40" s="463"/>
      <c r="R40" s="466"/>
    </row>
    <row r="41" spans="1:18" ht="26.25" customHeight="1" thickBot="1" x14ac:dyDescent="0.25">
      <c r="A41" s="479"/>
      <c r="B41" s="464"/>
      <c r="C41" s="464"/>
      <c r="D41" s="464"/>
      <c r="E41" s="464"/>
      <c r="F41" s="87" t="str">
        <f>IF(リレーエントリー!$O39="","",リレーエントリー!$O39&amp;リレーエントリー!$P39&amp;リレーエントリー!$Q39)</f>
        <v/>
      </c>
      <c r="G41" s="87" t="str">
        <f>IF(リレーエントリー!$S39="","",リレーエントリー!$S39)</f>
        <v/>
      </c>
      <c r="H41" s="87" t="str">
        <f>IF(リレーエントリー!$T39="","",リレーエントリー!$T39)</f>
        <v/>
      </c>
      <c r="I41" s="87" t="str">
        <f>IF(リレーエントリー!$AJ39="","",リレーエントリー!$AJ39)</f>
        <v/>
      </c>
      <c r="J41" s="87" t="str">
        <f>IF(リレーエントリー!$AK39="","",リレーエントリー!$AK39)</f>
        <v/>
      </c>
      <c r="K41" s="87" t="str">
        <f>IF(リレーエントリー!$Y39="","",リレーエントリー!$Y39)</f>
        <v/>
      </c>
      <c r="L41" s="87" t="str">
        <f>IF(リレーエントリー!$Z39="","",リレーエントリー!$Z39)</f>
        <v/>
      </c>
      <c r="M41" s="87" t="str">
        <f>IF(リレーエントリー!$AA39="","",リレーエントリー!$AA39)</f>
        <v/>
      </c>
      <c r="N41" s="480"/>
      <c r="O41" s="481"/>
      <c r="P41" s="461"/>
      <c r="Q41" s="464"/>
      <c r="R41" s="478"/>
    </row>
    <row r="42" spans="1:18" ht="26.25" customHeight="1" x14ac:dyDescent="0.2">
      <c r="A42" s="72"/>
      <c r="B42" s="72"/>
      <c r="C42" s="72"/>
      <c r="D42" s="72"/>
      <c r="E42" s="72"/>
      <c r="F42" s="72"/>
      <c r="G42" s="72"/>
      <c r="H42" s="72"/>
      <c r="I42" s="72"/>
      <c r="J42" s="72"/>
      <c r="K42" s="72"/>
      <c r="L42" s="72"/>
      <c r="M42" s="72"/>
      <c r="N42" s="72"/>
      <c r="O42" s="72"/>
      <c r="P42" s="72"/>
      <c r="Q42" s="72"/>
      <c r="R42" s="128"/>
    </row>
    <row r="43" spans="1:18" ht="26.25" customHeight="1" x14ac:dyDescent="0.2">
      <c r="A43" s="72"/>
      <c r="B43" s="72"/>
      <c r="C43" s="72"/>
      <c r="D43" s="72"/>
      <c r="E43" s="72"/>
      <c r="F43" s="72"/>
      <c r="G43" s="72"/>
      <c r="H43" s="72"/>
      <c r="I43" s="72"/>
      <c r="J43" s="72"/>
      <c r="K43" s="72"/>
      <c r="L43" s="72"/>
      <c r="M43" s="72"/>
      <c r="N43" s="72"/>
      <c r="O43" s="72"/>
      <c r="P43" s="72"/>
      <c r="Q43" s="72"/>
      <c r="R43" s="128"/>
    </row>
    <row r="44" spans="1:18" ht="26.25" customHeight="1" x14ac:dyDescent="0.2">
      <c r="A44" s="1" t="s">
        <v>627</v>
      </c>
      <c r="H44" s="1" t="s">
        <v>628</v>
      </c>
      <c r="K44" s="72"/>
      <c r="L44" s="72"/>
      <c r="M44" s="72"/>
      <c r="N44" s="72"/>
      <c r="O44" s="72"/>
      <c r="P44" s="72"/>
      <c r="Q44" s="72"/>
      <c r="R44" s="128"/>
    </row>
    <row r="45" spans="1:18" ht="26.25" customHeight="1" x14ac:dyDescent="0.2">
      <c r="A45" s="8" t="s">
        <v>37</v>
      </c>
      <c r="K45" s="72"/>
      <c r="N45" s="3" t="s">
        <v>38</v>
      </c>
      <c r="P45" s="72"/>
      <c r="Q45" s="72"/>
      <c r="R45" s="128"/>
    </row>
    <row r="46" spans="1:18" ht="26.25" customHeight="1" thickBot="1" x14ac:dyDescent="0.25">
      <c r="A46" s="115"/>
      <c r="B46" s="42" t="str">
        <f>IF(基本データ!$C$9="","",基本データ!$C$9)</f>
        <v>府小学丹後予</v>
      </c>
      <c r="C46" s="16"/>
      <c r="D46" s="16"/>
      <c r="E46" s="17"/>
      <c r="F46" s="16"/>
      <c r="G46" s="16"/>
      <c r="H46" s="16"/>
      <c r="I46" s="16"/>
      <c r="J46" s="16"/>
      <c r="K46" s="117"/>
      <c r="L46" s="16" t="s">
        <v>619</v>
      </c>
      <c r="M46" s="16"/>
      <c r="N46" s="424" t="str">
        <f>IF(基本データ!$J$5="","",基本データ!$J$5)</f>
        <v/>
      </c>
      <c r="O46" s="424"/>
      <c r="P46" s="117"/>
      <c r="Q46" s="117"/>
      <c r="R46" s="131"/>
    </row>
    <row r="47" spans="1:18" ht="26.25" customHeight="1" thickBot="1" x14ac:dyDescent="0.25">
      <c r="A47" s="111"/>
      <c r="B47" s="129"/>
      <c r="E47" s="130"/>
      <c r="K47" s="72"/>
      <c r="N47" s="132"/>
      <c r="O47" s="132"/>
      <c r="P47" s="72"/>
      <c r="Q47" s="72"/>
      <c r="R47" s="128"/>
    </row>
    <row r="48" spans="1:18" ht="26.25" customHeight="1" thickBot="1" x14ac:dyDescent="0.25">
      <c r="A48" s="118" t="s">
        <v>1619</v>
      </c>
      <c r="B48" s="119" t="s">
        <v>1623</v>
      </c>
      <c r="C48" s="119" t="s">
        <v>585</v>
      </c>
      <c r="D48" s="119" t="s">
        <v>565</v>
      </c>
      <c r="E48" s="120" t="s">
        <v>33</v>
      </c>
      <c r="F48" s="120" t="s">
        <v>1609</v>
      </c>
      <c r="G48" s="120" t="s">
        <v>1610</v>
      </c>
      <c r="H48" s="120" t="s">
        <v>566</v>
      </c>
      <c r="I48" s="120" t="s">
        <v>1611</v>
      </c>
      <c r="J48" s="121" t="s">
        <v>568</v>
      </c>
      <c r="K48" s="120" t="s">
        <v>563</v>
      </c>
      <c r="L48" s="120" t="s">
        <v>564</v>
      </c>
      <c r="M48" s="120" t="s">
        <v>1618</v>
      </c>
      <c r="N48" s="121" t="s">
        <v>1620</v>
      </c>
      <c r="O48" s="122" t="s">
        <v>34</v>
      </c>
      <c r="P48" s="123" t="s">
        <v>579</v>
      </c>
      <c r="Q48" s="121" t="s">
        <v>569</v>
      </c>
      <c r="R48" s="124" t="s">
        <v>571</v>
      </c>
    </row>
    <row r="49" spans="1:18" ht="26.25" customHeight="1" thickTop="1" x14ac:dyDescent="0.2">
      <c r="A49" s="468">
        <v>7</v>
      </c>
      <c r="B49" s="462" t="str">
        <f>IF(リレーエントリー!E40="","",リレーエントリー!E40)</f>
        <v/>
      </c>
      <c r="C49" s="462" t="str">
        <f>IF(リレーエントリー!$F40="","",リレーエントリー!$F40)</f>
        <v/>
      </c>
      <c r="D49" s="462" t="str">
        <f>IF(リレーエントリー!$G40="","",リレーエントリー!$G40)</f>
        <v/>
      </c>
      <c r="E49" s="462" t="str">
        <f>IF(リレーエントリー!$M40="","",リレーエントリー!$M40)</f>
        <v/>
      </c>
      <c r="F49" s="85" t="str">
        <f>IF(リレーエントリー!$O40="","",リレーエントリー!$O40&amp;リレーエントリー!$P40&amp;リレーエントリー!$Q40)</f>
        <v/>
      </c>
      <c r="G49" s="85" t="str">
        <f>IF(リレーエントリー!$S40="","",リレーエントリー!$S40)</f>
        <v/>
      </c>
      <c r="H49" s="85" t="str">
        <f>IF(リレーエントリー!$T40="","",リレーエントリー!$T40)</f>
        <v/>
      </c>
      <c r="I49" s="85" t="str">
        <f>IF(リレーエントリー!$AJ40="","",リレーエントリー!$AJ40)</f>
        <v/>
      </c>
      <c r="J49" s="127" t="str">
        <f>IF(リレーエントリー!$AK40="","",リレーエントリー!$AK40)</f>
        <v/>
      </c>
      <c r="K49" s="85" t="str">
        <f>IF(リレーエントリー!$Y40="","",リレーエントリー!$Y40)</f>
        <v/>
      </c>
      <c r="L49" s="85" t="str">
        <f>IF(リレーエントリー!$Z40="","",リレーエントリー!$Z40)</f>
        <v/>
      </c>
      <c r="M49" s="85" t="str">
        <f>IF(リレーエントリー!$AA40="","",リレーエントリー!$AA40)</f>
        <v/>
      </c>
      <c r="N49" s="472" t="str">
        <f>IF(リレーエントリー!$AB40="","",リレーエントリー!$AB40)</f>
        <v/>
      </c>
      <c r="O49" s="475" t="str">
        <f>IF(リレーエントリー!$AC40="","",リレーエントリー!$AC40)</f>
        <v/>
      </c>
      <c r="P49" s="459" t="str">
        <f>IF(リレーエントリー!$AD40="","",リレーエントリー!$AD40)</f>
        <v/>
      </c>
      <c r="Q49" s="462" t="str">
        <f>IF(リレーエントリー!$AE40="","",リレーエントリー!$AE40)</f>
        <v/>
      </c>
      <c r="R49" s="465" t="str">
        <f>IF(リレーエントリー!$AF40="","",リレーエントリー!$AF40)</f>
        <v/>
      </c>
    </row>
    <row r="50" spans="1:18" ht="26.25" customHeight="1" x14ac:dyDescent="0.2">
      <c r="A50" s="469"/>
      <c r="B50" s="463"/>
      <c r="C50" s="463"/>
      <c r="D50" s="463"/>
      <c r="E50" s="463"/>
      <c r="F50" s="77" t="str">
        <f>IF(リレーエントリー!$O41="","",リレーエントリー!$O41&amp;リレーエントリー!$P41&amp;リレーエントリー!$Q41)</f>
        <v/>
      </c>
      <c r="G50" s="77" t="str">
        <f>IF(リレーエントリー!$S41="","",リレーエントリー!$S41)</f>
        <v/>
      </c>
      <c r="H50" s="77" t="str">
        <f>IF(リレーエントリー!$T41="","",リレーエントリー!$T41)</f>
        <v/>
      </c>
      <c r="I50" s="77" t="str">
        <f>IF(リレーエントリー!$AJ41="","",リレーエントリー!$AJ41)</f>
        <v/>
      </c>
      <c r="J50" s="116" t="str">
        <f>IF(リレーエントリー!$AK41="","",リレーエントリー!$AK41)</f>
        <v/>
      </c>
      <c r="K50" s="77" t="str">
        <f>IF(リレーエントリー!$Y41="","",リレーエントリー!$Y41)</f>
        <v/>
      </c>
      <c r="L50" s="77" t="str">
        <f>IF(リレーエントリー!$Z41="","",リレーエントリー!$Z41)</f>
        <v/>
      </c>
      <c r="M50" s="77" t="str">
        <f>IF(リレーエントリー!$AA41="","",リレーエントリー!$AA41)</f>
        <v/>
      </c>
      <c r="N50" s="473"/>
      <c r="O50" s="476"/>
      <c r="P50" s="460"/>
      <c r="Q50" s="463"/>
      <c r="R50" s="466"/>
    </row>
    <row r="51" spans="1:18" ht="26.25" customHeight="1" x14ac:dyDescent="0.2">
      <c r="A51" s="469"/>
      <c r="B51" s="463"/>
      <c r="C51" s="463"/>
      <c r="D51" s="463"/>
      <c r="E51" s="463"/>
      <c r="F51" s="77" t="str">
        <f>IF(リレーエントリー!$O42="","",リレーエントリー!$O42&amp;リレーエントリー!$P42&amp;リレーエントリー!$Q42)</f>
        <v/>
      </c>
      <c r="G51" s="77" t="str">
        <f>IF(リレーエントリー!$S42="","",リレーエントリー!$S42)</f>
        <v/>
      </c>
      <c r="H51" s="77" t="str">
        <f>IF(リレーエントリー!$T42="","",リレーエントリー!$T42)</f>
        <v/>
      </c>
      <c r="I51" s="77" t="str">
        <f>IF(リレーエントリー!$AJ42="","",リレーエントリー!$AJ42)</f>
        <v/>
      </c>
      <c r="J51" s="116" t="str">
        <f>IF(リレーエントリー!$AK42="","",リレーエントリー!$AK42)</f>
        <v/>
      </c>
      <c r="K51" s="77" t="str">
        <f>IF(リレーエントリー!$Y42="","",リレーエントリー!$Y42)</f>
        <v/>
      </c>
      <c r="L51" s="77" t="str">
        <f>IF(リレーエントリー!$Z42="","",リレーエントリー!$Z42)</f>
        <v/>
      </c>
      <c r="M51" s="77" t="str">
        <f>IF(リレーエントリー!$AA42="","",リレーエントリー!$AA42)</f>
        <v/>
      </c>
      <c r="N51" s="473"/>
      <c r="O51" s="476"/>
      <c r="P51" s="460"/>
      <c r="Q51" s="463"/>
      <c r="R51" s="466"/>
    </row>
    <row r="52" spans="1:18" ht="26.25" customHeight="1" x14ac:dyDescent="0.2">
      <c r="A52" s="469"/>
      <c r="B52" s="463"/>
      <c r="C52" s="463"/>
      <c r="D52" s="463"/>
      <c r="E52" s="463"/>
      <c r="F52" s="77" t="str">
        <f>IF(リレーエントリー!$O43="","",リレーエントリー!$O43&amp;リレーエントリー!$P43&amp;リレーエントリー!$Q43)</f>
        <v/>
      </c>
      <c r="G52" s="77" t="str">
        <f>IF(リレーエントリー!$S43="","",リレーエントリー!$S43)</f>
        <v/>
      </c>
      <c r="H52" s="77" t="str">
        <f>IF(リレーエントリー!$T43="","",リレーエントリー!$T43)</f>
        <v/>
      </c>
      <c r="I52" s="77" t="str">
        <f>IF(リレーエントリー!$AJ43="","",リレーエントリー!$AJ43)</f>
        <v/>
      </c>
      <c r="J52" s="116" t="str">
        <f>IF(リレーエントリー!$AK43="","",リレーエントリー!$AK43)</f>
        <v/>
      </c>
      <c r="K52" s="77" t="str">
        <f>IF(リレーエントリー!$Y43="","",リレーエントリー!$Y43)</f>
        <v/>
      </c>
      <c r="L52" s="77" t="str">
        <f>IF(リレーエントリー!$Z43="","",リレーエントリー!$Z43)</f>
        <v/>
      </c>
      <c r="M52" s="77" t="str">
        <f>IF(リレーエントリー!$AA43="","",リレーエントリー!$AA43)</f>
        <v/>
      </c>
      <c r="N52" s="473"/>
      <c r="O52" s="476"/>
      <c r="P52" s="460"/>
      <c r="Q52" s="463"/>
      <c r="R52" s="466"/>
    </row>
    <row r="53" spans="1:18" ht="26.25" customHeight="1" x14ac:dyDescent="0.2">
      <c r="A53" s="469"/>
      <c r="B53" s="463"/>
      <c r="C53" s="463"/>
      <c r="D53" s="463"/>
      <c r="E53" s="463"/>
      <c r="F53" s="77" t="str">
        <f>IF(リレーエントリー!$O44="","",リレーエントリー!$O44&amp;リレーエントリー!$P44&amp;リレーエントリー!$Q44)</f>
        <v/>
      </c>
      <c r="G53" s="77" t="str">
        <f>IF(リレーエントリー!$S44="","",リレーエントリー!$S44)</f>
        <v/>
      </c>
      <c r="H53" s="77" t="str">
        <f>IF(リレーエントリー!$T44="","",リレーエントリー!$T44)</f>
        <v/>
      </c>
      <c r="I53" s="77" t="str">
        <f>IF(リレーエントリー!$AJ44="","",リレーエントリー!$AJ44)</f>
        <v/>
      </c>
      <c r="J53" s="77" t="str">
        <f>IF(リレーエントリー!$AK44="","",リレーエントリー!$AK44)</f>
        <v/>
      </c>
      <c r="K53" s="77" t="str">
        <f>IF(リレーエントリー!$Y44="","",リレーエントリー!$Y44)</f>
        <v/>
      </c>
      <c r="L53" s="77" t="str">
        <f>IF(リレーエントリー!$Z44="","",リレーエントリー!$Z44)</f>
        <v/>
      </c>
      <c r="M53" s="77" t="str">
        <f>IF(リレーエントリー!$AA44="","",リレーエントリー!$AA44)</f>
        <v/>
      </c>
      <c r="N53" s="473"/>
      <c r="O53" s="476"/>
      <c r="P53" s="460"/>
      <c r="Q53" s="463"/>
      <c r="R53" s="466"/>
    </row>
    <row r="54" spans="1:18" ht="26.25" customHeight="1" x14ac:dyDescent="0.2">
      <c r="A54" s="470"/>
      <c r="B54" s="471"/>
      <c r="C54" s="471"/>
      <c r="D54" s="471"/>
      <c r="E54" s="471"/>
      <c r="F54" s="81" t="str">
        <f>IF(リレーエントリー!$O45="","",リレーエントリー!$O45&amp;リレーエントリー!$P45&amp;リレーエントリー!$Q45)</f>
        <v/>
      </c>
      <c r="G54" s="81" t="str">
        <f>IF(リレーエントリー!$S45="","",リレーエントリー!$S45)</f>
        <v/>
      </c>
      <c r="H54" s="81" t="str">
        <f>IF(リレーエントリー!$T45="","",リレーエントリー!$T45)</f>
        <v/>
      </c>
      <c r="I54" s="81" t="str">
        <f>IF(リレーエントリー!$AJ45="","",リレーエントリー!$AJ45)</f>
        <v/>
      </c>
      <c r="J54" s="81" t="str">
        <f>IF(リレーエントリー!$AK45="","",リレーエントリー!$AK45)</f>
        <v/>
      </c>
      <c r="K54" s="81" t="str">
        <f>IF(リレーエントリー!$Y45="","",リレーエントリー!$Y45)</f>
        <v/>
      </c>
      <c r="L54" s="81" t="str">
        <f>IF(リレーエントリー!$Z45="","",リレーエントリー!$Z45)</f>
        <v/>
      </c>
      <c r="M54" s="81" t="str">
        <f>IF(リレーエントリー!$AA45="","",リレーエントリー!$AA45)</f>
        <v/>
      </c>
      <c r="N54" s="474"/>
      <c r="O54" s="477"/>
      <c r="P54" s="482"/>
      <c r="Q54" s="471"/>
      <c r="R54" s="467"/>
    </row>
    <row r="55" spans="1:18" ht="26.25" customHeight="1" x14ac:dyDescent="0.2">
      <c r="A55" s="468">
        <v>8</v>
      </c>
      <c r="B55" s="462" t="str">
        <f>IF(リレーエントリー!E46="","",リレーエントリー!E46)</f>
        <v/>
      </c>
      <c r="C55" s="462" t="str">
        <f>IF(リレーエントリー!$F46="","",リレーエントリー!$F46)</f>
        <v/>
      </c>
      <c r="D55" s="462" t="str">
        <f>IF(リレーエントリー!$G46="","",リレーエントリー!$G46)</f>
        <v/>
      </c>
      <c r="E55" s="462" t="str">
        <f>IF(リレーエントリー!$M46="","",リレーエントリー!$M46)</f>
        <v/>
      </c>
      <c r="F55" s="85" t="str">
        <f>IF(リレーエントリー!$O46="","",リレーエントリー!$O46&amp;リレーエントリー!$P46&amp;リレーエントリー!$Q46)</f>
        <v/>
      </c>
      <c r="G55" s="85" t="str">
        <f>IF(リレーエントリー!$S46="","",リレーエントリー!$S46)</f>
        <v/>
      </c>
      <c r="H55" s="85" t="str">
        <f>IF(リレーエントリー!$T46="","",リレーエントリー!$T46)</f>
        <v/>
      </c>
      <c r="I55" s="85" t="str">
        <f>IF(リレーエントリー!$AJ46="","",リレーエントリー!$AJ46)</f>
        <v/>
      </c>
      <c r="J55" s="127" t="str">
        <f>IF(リレーエントリー!$AK46="","",リレーエントリー!$AK46)</f>
        <v/>
      </c>
      <c r="K55" s="85" t="str">
        <f>IF(リレーエントリー!$Y46="","",リレーエントリー!$Y46)</f>
        <v/>
      </c>
      <c r="L55" s="85" t="str">
        <f>IF(リレーエントリー!$Z46="","",リレーエントリー!$Z46)</f>
        <v/>
      </c>
      <c r="M55" s="85" t="str">
        <f>IF(リレーエントリー!$AA46="","",リレーエントリー!$AA46)</f>
        <v/>
      </c>
      <c r="N55" s="472" t="str">
        <f>IF(リレーエントリー!$AB46="","",リレーエントリー!$AB46)</f>
        <v/>
      </c>
      <c r="O55" s="475" t="str">
        <f>IF(リレーエントリー!$AC46="","",リレーエントリー!$AC46)</f>
        <v/>
      </c>
      <c r="P55" s="459" t="str">
        <f>IF(リレーエントリー!$AD46="","",リレーエントリー!$AD46)</f>
        <v/>
      </c>
      <c r="Q55" s="462" t="str">
        <f>IF(リレーエントリー!$AE46="","",リレーエントリー!$AE46)</f>
        <v/>
      </c>
      <c r="R55" s="465" t="str">
        <f>IF(リレーエントリー!$AF46="","",リレーエントリー!$AF46)</f>
        <v/>
      </c>
    </row>
    <row r="56" spans="1:18" ht="26.25" customHeight="1" x14ac:dyDescent="0.2">
      <c r="A56" s="469"/>
      <c r="B56" s="463"/>
      <c r="C56" s="463"/>
      <c r="D56" s="463"/>
      <c r="E56" s="463"/>
      <c r="F56" s="77" t="str">
        <f>IF(リレーエントリー!$O47="","",リレーエントリー!$O47&amp;リレーエントリー!$P47&amp;リレーエントリー!$Q47)</f>
        <v/>
      </c>
      <c r="G56" s="77" t="str">
        <f>IF(リレーエントリー!$S47="","",リレーエントリー!$S47)</f>
        <v/>
      </c>
      <c r="H56" s="77" t="str">
        <f>IF(リレーエントリー!$T47="","",リレーエントリー!$T47)</f>
        <v/>
      </c>
      <c r="I56" s="77" t="str">
        <f>IF(リレーエントリー!$AJ47="","",リレーエントリー!$AJ47)</f>
        <v/>
      </c>
      <c r="J56" s="116" t="str">
        <f>IF(リレーエントリー!$AK47="","",リレーエントリー!$AK47)</f>
        <v/>
      </c>
      <c r="K56" s="77" t="str">
        <f>IF(リレーエントリー!$Y47="","",リレーエントリー!$Y47)</f>
        <v/>
      </c>
      <c r="L56" s="77" t="str">
        <f>IF(リレーエントリー!$Z47="","",リレーエントリー!$Z47)</f>
        <v/>
      </c>
      <c r="M56" s="77" t="str">
        <f>IF(リレーエントリー!$AA47="","",リレーエントリー!$AA47)</f>
        <v/>
      </c>
      <c r="N56" s="473"/>
      <c r="O56" s="476"/>
      <c r="P56" s="460"/>
      <c r="Q56" s="463"/>
      <c r="R56" s="466"/>
    </row>
    <row r="57" spans="1:18" ht="26.25" customHeight="1" x14ac:dyDescent="0.2">
      <c r="A57" s="469"/>
      <c r="B57" s="463"/>
      <c r="C57" s="463"/>
      <c r="D57" s="463"/>
      <c r="E57" s="463"/>
      <c r="F57" s="77" t="str">
        <f>IF(リレーエントリー!$O48="","",リレーエントリー!$O48&amp;リレーエントリー!$P48&amp;リレーエントリー!$Q48)</f>
        <v/>
      </c>
      <c r="G57" s="77" t="str">
        <f>IF(リレーエントリー!$S48="","",リレーエントリー!$S48)</f>
        <v/>
      </c>
      <c r="H57" s="77" t="str">
        <f>IF(リレーエントリー!$T48="","",リレーエントリー!$T48)</f>
        <v/>
      </c>
      <c r="I57" s="77" t="str">
        <f>IF(リレーエントリー!$AJ48="","",リレーエントリー!$AJ48)</f>
        <v/>
      </c>
      <c r="J57" s="116" t="str">
        <f>IF(リレーエントリー!$AK48="","",リレーエントリー!$AK48)</f>
        <v/>
      </c>
      <c r="K57" s="77" t="str">
        <f>IF(リレーエントリー!$Y48="","",リレーエントリー!$Y48)</f>
        <v/>
      </c>
      <c r="L57" s="77" t="str">
        <f>IF(リレーエントリー!$Z48="","",リレーエントリー!$Z48)</f>
        <v/>
      </c>
      <c r="M57" s="77" t="str">
        <f>IF(リレーエントリー!$AA48="","",リレーエントリー!$AA48)</f>
        <v/>
      </c>
      <c r="N57" s="473"/>
      <c r="O57" s="476"/>
      <c r="P57" s="460"/>
      <c r="Q57" s="463"/>
      <c r="R57" s="466"/>
    </row>
    <row r="58" spans="1:18" ht="26.25" customHeight="1" x14ac:dyDescent="0.2">
      <c r="A58" s="469"/>
      <c r="B58" s="463"/>
      <c r="C58" s="463"/>
      <c r="D58" s="463"/>
      <c r="E58" s="463"/>
      <c r="F58" s="77" t="str">
        <f>IF(リレーエントリー!$O49="","",リレーエントリー!$O49&amp;リレーエントリー!$P49&amp;リレーエントリー!$Q49)</f>
        <v/>
      </c>
      <c r="G58" s="77" t="str">
        <f>IF(リレーエントリー!$S49="","",リレーエントリー!$S49)</f>
        <v/>
      </c>
      <c r="H58" s="77" t="str">
        <f>IF(リレーエントリー!$T49="","",リレーエントリー!$T49)</f>
        <v/>
      </c>
      <c r="I58" s="77" t="str">
        <f>IF(リレーエントリー!$AJ49="","",リレーエントリー!$AJ49)</f>
        <v/>
      </c>
      <c r="J58" s="116" t="str">
        <f>IF(リレーエントリー!$AK49="","",リレーエントリー!$AK49)</f>
        <v/>
      </c>
      <c r="K58" s="77" t="str">
        <f>IF(リレーエントリー!$Y49="","",リレーエントリー!$Y49)</f>
        <v/>
      </c>
      <c r="L58" s="77" t="str">
        <f>IF(リレーエントリー!$Z49="","",リレーエントリー!$Z49)</f>
        <v/>
      </c>
      <c r="M58" s="77" t="str">
        <f>IF(リレーエントリー!$AA49="","",リレーエントリー!$AA49)</f>
        <v/>
      </c>
      <c r="N58" s="473"/>
      <c r="O58" s="476"/>
      <c r="P58" s="460"/>
      <c r="Q58" s="463"/>
      <c r="R58" s="466"/>
    </row>
    <row r="59" spans="1:18" ht="26.25" customHeight="1" x14ac:dyDescent="0.2">
      <c r="A59" s="469"/>
      <c r="B59" s="463"/>
      <c r="C59" s="463"/>
      <c r="D59" s="463"/>
      <c r="E59" s="463"/>
      <c r="F59" s="77" t="str">
        <f>IF(リレーエントリー!$O50="","",リレーエントリー!$O50&amp;リレーエントリー!$P50&amp;リレーエントリー!$Q50)</f>
        <v/>
      </c>
      <c r="G59" s="77" t="str">
        <f>IF(リレーエントリー!$S50="","",リレーエントリー!$S50)</f>
        <v/>
      </c>
      <c r="H59" s="77" t="str">
        <f>IF(リレーエントリー!$T50="","",リレーエントリー!$T50)</f>
        <v/>
      </c>
      <c r="I59" s="77" t="str">
        <f>IF(リレーエントリー!$AJ50="","",リレーエントリー!$AJ50)</f>
        <v/>
      </c>
      <c r="J59" s="77" t="str">
        <f>IF(リレーエントリー!$AK50="","",リレーエントリー!$AK50)</f>
        <v/>
      </c>
      <c r="K59" s="77" t="str">
        <f>IF(リレーエントリー!$Y50="","",リレーエントリー!$Y50)</f>
        <v/>
      </c>
      <c r="L59" s="77" t="str">
        <f>IF(リレーエントリー!$Z50="","",リレーエントリー!$Z50)</f>
        <v/>
      </c>
      <c r="M59" s="77" t="str">
        <f>IF(リレーエントリー!$AA50="","",リレーエントリー!$AA50)</f>
        <v/>
      </c>
      <c r="N59" s="473"/>
      <c r="O59" s="476"/>
      <c r="P59" s="460"/>
      <c r="Q59" s="463"/>
      <c r="R59" s="466"/>
    </row>
    <row r="60" spans="1:18" ht="26.25" customHeight="1" x14ac:dyDescent="0.2">
      <c r="A60" s="470"/>
      <c r="B60" s="471"/>
      <c r="C60" s="471"/>
      <c r="D60" s="471"/>
      <c r="E60" s="471"/>
      <c r="F60" s="81" t="str">
        <f>IF(リレーエントリー!$O51="","",リレーエントリー!$O51&amp;リレーエントリー!$P51&amp;リレーエントリー!$Q51)</f>
        <v/>
      </c>
      <c r="G60" s="81" t="str">
        <f>IF(リレーエントリー!$S51="","",リレーエントリー!$S51)</f>
        <v/>
      </c>
      <c r="H60" s="81" t="str">
        <f>IF(リレーエントリー!$T51="","",リレーエントリー!$T51)</f>
        <v/>
      </c>
      <c r="I60" s="81" t="str">
        <f>IF(リレーエントリー!$AJ51="","",リレーエントリー!$AJ51)</f>
        <v/>
      </c>
      <c r="J60" s="81" t="str">
        <f>IF(リレーエントリー!$AK51="","",リレーエントリー!$AK51)</f>
        <v/>
      </c>
      <c r="K60" s="81" t="str">
        <f>IF(リレーエントリー!$Y51="","",リレーエントリー!$Y51)</f>
        <v/>
      </c>
      <c r="L60" s="81" t="str">
        <f>IF(リレーエントリー!$Z51="","",リレーエントリー!$Z51)</f>
        <v/>
      </c>
      <c r="M60" s="81" t="str">
        <f>IF(リレーエントリー!$AA51="","",リレーエントリー!$AA51)</f>
        <v/>
      </c>
      <c r="N60" s="474"/>
      <c r="O60" s="477"/>
      <c r="P60" s="482"/>
      <c r="Q60" s="471"/>
      <c r="R60" s="467"/>
    </row>
    <row r="61" spans="1:18" ht="26.25" customHeight="1" x14ac:dyDescent="0.2">
      <c r="A61" s="468">
        <v>9</v>
      </c>
      <c r="B61" s="462" t="str">
        <f>IF(リレーエントリー!E52="","",リレーエントリー!E52)</f>
        <v/>
      </c>
      <c r="C61" s="462" t="str">
        <f>IF(リレーエントリー!$F52="","",リレーエントリー!$F52)</f>
        <v/>
      </c>
      <c r="D61" s="462" t="str">
        <f>IF(リレーエントリー!$G52="","",リレーエントリー!$G52)</f>
        <v/>
      </c>
      <c r="E61" s="462" t="str">
        <f>IF(リレーエントリー!$M52="","",リレーエントリー!$M52)</f>
        <v/>
      </c>
      <c r="F61" s="85" t="str">
        <f>IF(リレーエントリー!$O52="","",リレーエントリー!$O52&amp;リレーエントリー!$P52&amp;リレーエントリー!$Q52)</f>
        <v/>
      </c>
      <c r="G61" s="85" t="str">
        <f>IF(リレーエントリー!$S52="","",リレーエントリー!$S52)</f>
        <v/>
      </c>
      <c r="H61" s="85" t="str">
        <f>IF(リレーエントリー!$T52="","",リレーエントリー!$T52)</f>
        <v/>
      </c>
      <c r="I61" s="85" t="str">
        <f>IF(リレーエントリー!$AJ52="","",リレーエントリー!$AJ52)</f>
        <v/>
      </c>
      <c r="J61" s="127" t="str">
        <f>IF(リレーエントリー!$AK52="","",リレーエントリー!$AK52)</f>
        <v/>
      </c>
      <c r="K61" s="85" t="str">
        <f>IF(リレーエントリー!$Y52="","",リレーエントリー!$Y52)</f>
        <v/>
      </c>
      <c r="L61" s="85" t="str">
        <f>IF(リレーエントリー!$Z52="","",リレーエントリー!$Z52)</f>
        <v/>
      </c>
      <c r="M61" s="85" t="str">
        <f>IF(リレーエントリー!$AA52="","",リレーエントリー!$AA52)</f>
        <v/>
      </c>
      <c r="N61" s="472" t="str">
        <f>IF(リレーエントリー!$AB52="","",リレーエントリー!$AB52)</f>
        <v/>
      </c>
      <c r="O61" s="475" t="str">
        <f>IF(リレーエントリー!$AC52="","",リレーエントリー!$AC52)</f>
        <v/>
      </c>
      <c r="P61" s="459" t="str">
        <f>IF(リレーエントリー!$AD52="","",リレーエントリー!$AD52)</f>
        <v/>
      </c>
      <c r="Q61" s="462" t="str">
        <f>IF(リレーエントリー!$AE52="","",リレーエントリー!$AE52)</f>
        <v/>
      </c>
      <c r="R61" s="465" t="str">
        <f>IF(リレーエントリー!$AF52="","",リレーエントリー!$AF52)</f>
        <v/>
      </c>
    </row>
    <row r="62" spans="1:18" ht="26.25" customHeight="1" x14ac:dyDescent="0.2">
      <c r="A62" s="469"/>
      <c r="B62" s="463"/>
      <c r="C62" s="463"/>
      <c r="D62" s="463"/>
      <c r="E62" s="463"/>
      <c r="F62" s="77" t="str">
        <f>IF(リレーエントリー!$O53="","",リレーエントリー!$O53&amp;リレーエントリー!$P53&amp;リレーエントリー!$Q53)</f>
        <v/>
      </c>
      <c r="G62" s="77" t="str">
        <f>IF(リレーエントリー!$S53="","",リレーエントリー!$S53)</f>
        <v/>
      </c>
      <c r="H62" s="77" t="str">
        <f>IF(リレーエントリー!$T53="","",リレーエントリー!$T53)</f>
        <v/>
      </c>
      <c r="I62" s="77" t="str">
        <f>IF(リレーエントリー!$AJ53="","",リレーエントリー!$AJ53)</f>
        <v/>
      </c>
      <c r="J62" s="116" t="str">
        <f>IF(リレーエントリー!$AK53="","",リレーエントリー!$AK53)</f>
        <v/>
      </c>
      <c r="K62" s="77" t="str">
        <f>IF(リレーエントリー!$Y53="","",リレーエントリー!$Y53)</f>
        <v/>
      </c>
      <c r="L62" s="77" t="str">
        <f>IF(リレーエントリー!$Z53="","",リレーエントリー!$Z53)</f>
        <v/>
      </c>
      <c r="M62" s="77" t="str">
        <f>IF(リレーエントリー!$AA53="","",リレーエントリー!$AA53)</f>
        <v/>
      </c>
      <c r="N62" s="473"/>
      <c r="O62" s="476"/>
      <c r="P62" s="460"/>
      <c r="Q62" s="463"/>
      <c r="R62" s="466"/>
    </row>
    <row r="63" spans="1:18" ht="26.25" customHeight="1" x14ac:dyDescent="0.2">
      <c r="A63" s="469"/>
      <c r="B63" s="463"/>
      <c r="C63" s="463"/>
      <c r="D63" s="463"/>
      <c r="E63" s="463"/>
      <c r="F63" s="77" t="str">
        <f>IF(リレーエントリー!$O54="","",リレーエントリー!$O54&amp;リレーエントリー!$P54&amp;リレーエントリー!$Q54)</f>
        <v/>
      </c>
      <c r="G63" s="77" t="str">
        <f>IF(リレーエントリー!$S54="","",リレーエントリー!$S54)</f>
        <v/>
      </c>
      <c r="H63" s="77" t="str">
        <f>IF(リレーエントリー!$T54="","",リレーエントリー!$T54)</f>
        <v/>
      </c>
      <c r="I63" s="77" t="str">
        <f>IF(リレーエントリー!$AJ54="","",リレーエントリー!$AJ54)</f>
        <v/>
      </c>
      <c r="J63" s="116" t="str">
        <f>IF(リレーエントリー!$AK54="","",リレーエントリー!$AK54)</f>
        <v/>
      </c>
      <c r="K63" s="77" t="str">
        <f>IF(リレーエントリー!$Y54="","",リレーエントリー!$Y54)</f>
        <v/>
      </c>
      <c r="L63" s="77" t="str">
        <f>IF(リレーエントリー!$Z54="","",リレーエントリー!$Z54)</f>
        <v/>
      </c>
      <c r="M63" s="77" t="str">
        <f>IF(リレーエントリー!$AA54="","",リレーエントリー!$AA54)</f>
        <v/>
      </c>
      <c r="N63" s="473"/>
      <c r="O63" s="476"/>
      <c r="P63" s="460"/>
      <c r="Q63" s="463"/>
      <c r="R63" s="466"/>
    </row>
    <row r="64" spans="1:18" ht="26.25" customHeight="1" x14ac:dyDescent="0.2">
      <c r="A64" s="469"/>
      <c r="B64" s="463"/>
      <c r="C64" s="463"/>
      <c r="D64" s="463"/>
      <c r="E64" s="463"/>
      <c r="F64" s="77" t="str">
        <f>IF(リレーエントリー!$O55="","",リレーエントリー!$O55&amp;リレーエントリー!$P55&amp;リレーエントリー!$Q55)</f>
        <v/>
      </c>
      <c r="G64" s="77" t="str">
        <f>IF(リレーエントリー!$S55="","",リレーエントリー!$S55)</f>
        <v/>
      </c>
      <c r="H64" s="77" t="str">
        <f>IF(リレーエントリー!$T55="","",リレーエントリー!$T55)</f>
        <v/>
      </c>
      <c r="I64" s="77" t="str">
        <f>IF(リレーエントリー!$AJ55="","",リレーエントリー!$AJ55)</f>
        <v/>
      </c>
      <c r="J64" s="116" t="str">
        <f>IF(リレーエントリー!$AK55="","",リレーエントリー!$AK55)</f>
        <v/>
      </c>
      <c r="K64" s="77" t="str">
        <f>IF(リレーエントリー!$Y55="","",リレーエントリー!$Y55)</f>
        <v/>
      </c>
      <c r="L64" s="77" t="str">
        <f>IF(リレーエントリー!$Z55="","",リレーエントリー!$Z55)</f>
        <v/>
      </c>
      <c r="M64" s="77" t="str">
        <f>IF(リレーエントリー!$AA55="","",リレーエントリー!$AA55)</f>
        <v/>
      </c>
      <c r="N64" s="473"/>
      <c r="O64" s="476"/>
      <c r="P64" s="460"/>
      <c r="Q64" s="463"/>
      <c r="R64" s="466"/>
    </row>
    <row r="65" spans="1:18" ht="26.25" customHeight="1" x14ac:dyDescent="0.2">
      <c r="A65" s="469"/>
      <c r="B65" s="463"/>
      <c r="C65" s="463"/>
      <c r="D65" s="463"/>
      <c r="E65" s="463"/>
      <c r="F65" s="77" t="str">
        <f>IF(リレーエントリー!$O56="","",リレーエントリー!$O56&amp;リレーエントリー!$P56&amp;リレーエントリー!$Q56)</f>
        <v/>
      </c>
      <c r="G65" s="77" t="str">
        <f>IF(リレーエントリー!$S56="","",リレーエントリー!$S56)</f>
        <v/>
      </c>
      <c r="H65" s="77" t="str">
        <f>IF(リレーエントリー!$T56="","",リレーエントリー!$T56)</f>
        <v/>
      </c>
      <c r="I65" s="77" t="str">
        <f>IF(リレーエントリー!$AJ56="","",リレーエントリー!$AJ56)</f>
        <v/>
      </c>
      <c r="J65" s="77" t="str">
        <f>IF(リレーエントリー!$AK56="","",リレーエントリー!$AK56)</f>
        <v/>
      </c>
      <c r="K65" s="77" t="str">
        <f>IF(リレーエントリー!$Y56="","",リレーエントリー!$Y56)</f>
        <v/>
      </c>
      <c r="L65" s="77" t="str">
        <f>IF(リレーエントリー!$Z56="","",リレーエントリー!$Z56)</f>
        <v/>
      </c>
      <c r="M65" s="77" t="str">
        <f>IF(リレーエントリー!$AA56="","",リレーエントリー!$AA56)</f>
        <v/>
      </c>
      <c r="N65" s="473"/>
      <c r="O65" s="476"/>
      <c r="P65" s="460"/>
      <c r="Q65" s="463"/>
      <c r="R65" s="466"/>
    </row>
    <row r="66" spans="1:18" ht="26.25" customHeight="1" x14ac:dyDescent="0.2">
      <c r="A66" s="470"/>
      <c r="B66" s="471"/>
      <c r="C66" s="471"/>
      <c r="D66" s="471"/>
      <c r="E66" s="471"/>
      <c r="F66" s="81" t="str">
        <f>IF(リレーエントリー!$O57="","",リレーエントリー!$O57&amp;リレーエントリー!$P57&amp;リレーエントリー!$Q57)</f>
        <v/>
      </c>
      <c r="G66" s="81" t="str">
        <f>IF(リレーエントリー!$S57="","",リレーエントリー!$S57)</f>
        <v/>
      </c>
      <c r="H66" s="81" t="str">
        <f>IF(リレーエントリー!$T57="","",リレーエントリー!$T57)</f>
        <v/>
      </c>
      <c r="I66" s="81" t="str">
        <f>IF(リレーエントリー!$AJ57="","",リレーエントリー!$AJ57)</f>
        <v/>
      </c>
      <c r="J66" s="81" t="str">
        <f>IF(リレーエントリー!$AK57="","",リレーエントリー!$AK57)</f>
        <v/>
      </c>
      <c r="K66" s="81" t="str">
        <f>IF(リレーエントリー!$Y57="","",リレーエントリー!$Y57)</f>
        <v/>
      </c>
      <c r="L66" s="81" t="str">
        <f>IF(リレーエントリー!$Z57="","",リレーエントリー!$Z57)</f>
        <v/>
      </c>
      <c r="M66" s="81" t="str">
        <f>IF(リレーエントリー!$AA57="","",リレーエントリー!$AA57)</f>
        <v/>
      </c>
      <c r="N66" s="474"/>
      <c r="O66" s="477"/>
      <c r="P66" s="482"/>
      <c r="Q66" s="471"/>
      <c r="R66" s="467"/>
    </row>
    <row r="67" spans="1:18" ht="26.25" customHeight="1" x14ac:dyDescent="0.2">
      <c r="A67" s="468">
        <v>10</v>
      </c>
      <c r="B67" s="462" t="str">
        <f>IF(リレーエントリー!E58="","",リレーエントリー!E58)</f>
        <v/>
      </c>
      <c r="C67" s="462" t="str">
        <f>IF(リレーエントリー!$F58="","",リレーエントリー!$F58)</f>
        <v/>
      </c>
      <c r="D67" s="462" t="str">
        <f>IF(リレーエントリー!$G58="","",リレーエントリー!$G58)</f>
        <v/>
      </c>
      <c r="E67" s="462" t="str">
        <f>IF(リレーエントリー!$M58="","",リレーエントリー!$M58)</f>
        <v/>
      </c>
      <c r="F67" s="85" t="str">
        <f>IF(リレーエントリー!$O58="","",リレーエントリー!$O58&amp;リレーエントリー!$P58&amp;リレーエントリー!$Q58)</f>
        <v/>
      </c>
      <c r="G67" s="85" t="str">
        <f>IF(リレーエントリー!$S58="","",リレーエントリー!$S58)</f>
        <v/>
      </c>
      <c r="H67" s="85" t="str">
        <f>IF(リレーエントリー!$T58="","",リレーエントリー!$T58)</f>
        <v/>
      </c>
      <c r="I67" s="85" t="str">
        <f>IF(リレーエントリー!$AJ58="","",リレーエントリー!$AJ58)</f>
        <v/>
      </c>
      <c r="J67" s="127" t="str">
        <f>IF(リレーエントリー!$AK58="","",リレーエントリー!$AK58)</f>
        <v/>
      </c>
      <c r="K67" s="85" t="str">
        <f>IF(リレーエントリー!$Y58="","",リレーエントリー!$Y58)</f>
        <v/>
      </c>
      <c r="L67" s="85" t="str">
        <f>IF(リレーエントリー!$Z58="","",リレーエントリー!$Z58)</f>
        <v/>
      </c>
      <c r="M67" s="85" t="str">
        <f>IF(リレーエントリー!$AA58="","",リレーエントリー!$AA58)</f>
        <v/>
      </c>
      <c r="N67" s="472" t="str">
        <f>IF(リレーエントリー!$AB58="","",リレーエントリー!$AB58)</f>
        <v/>
      </c>
      <c r="O67" s="475" t="str">
        <f>IF(リレーエントリー!$AC58="","",リレーエントリー!$AC58)</f>
        <v/>
      </c>
      <c r="P67" s="459" t="str">
        <f>IF(リレーエントリー!$AD58="","",リレーエントリー!$AD58)</f>
        <v/>
      </c>
      <c r="Q67" s="462" t="str">
        <f>IF(リレーエントリー!$AE58="","",リレーエントリー!$AE58)</f>
        <v/>
      </c>
      <c r="R67" s="465" t="str">
        <f>IF(リレーエントリー!$AF58="","",リレーエントリー!$AF58)</f>
        <v/>
      </c>
    </row>
    <row r="68" spans="1:18" ht="26.25" customHeight="1" x14ac:dyDescent="0.2">
      <c r="A68" s="469"/>
      <c r="B68" s="463"/>
      <c r="C68" s="463"/>
      <c r="D68" s="463"/>
      <c r="E68" s="463"/>
      <c r="F68" s="77" t="str">
        <f>IF(リレーエントリー!$O59="","",リレーエントリー!$O59&amp;リレーエントリー!$P59&amp;リレーエントリー!$Q59)</f>
        <v/>
      </c>
      <c r="G68" s="77" t="str">
        <f>IF(リレーエントリー!$S59="","",リレーエントリー!$S59)</f>
        <v/>
      </c>
      <c r="H68" s="77" t="str">
        <f>IF(リレーエントリー!$T59="","",リレーエントリー!$T59)</f>
        <v/>
      </c>
      <c r="I68" s="77" t="str">
        <f>IF(リレーエントリー!$AJ59="","",リレーエントリー!$AJ59)</f>
        <v/>
      </c>
      <c r="J68" s="116" t="str">
        <f>IF(リレーエントリー!$AK59="","",リレーエントリー!$AK59)</f>
        <v/>
      </c>
      <c r="K68" s="77" t="str">
        <f>IF(リレーエントリー!$Y59="","",リレーエントリー!$Y59)</f>
        <v/>
      </c>
      <c r="L68" s="77" t="str">
        <f>IF(リレーエントリー!$Z59="","",リレーエントリー!$Z59)</f>
        <v/>
      </c>
      <c r="M68" s="77" t="str">
        <f>IF(リレーエントリー!$AA59="","",リレーエントリー!$AA59)</f>
        <v/>
      </c>
      <c r="N68" s="473"/>
      <c r="O68" s="476"/>
      <c r="P68" s="460"/>
      <c r="Q68" s="463"/>
      <c r="R68" s="466"/>
    </row>
    <row r="69" spans="1:18" ht="26.25" customHeight="1" x14ac:dyDescent="0.2">
      <c r="A69" s="469"/>
      <c r="B69" s="463"/>
      <c r="C69" s="463"/>
      <c r="D69" s="463"/>
      <c r="E69" s="463"/>
      <c r="F69" s="77" t="str">
        <f>IF(リレーエントリー!$O60="","",リレーエントリー!$O60&amp;リレーエントリー!$P60&amp;リレーエントリー!$Q60)</f>
        <v/>
      </c>
      <c r="G69" s="77" t="str">
        <f>IF(リレーエントリー!$S60="","",リレーエントリー!$S60)</f>
        <v/>
      </c>
      <c r="H69" s="77" t="str">
        <f>IF(リレーエントリー!$T60="","",リレーエントリー!$T60)</f>
        <v/>
      </c>
      <c r="I69" s="77" t="str">
        <f>IF(リレーエントリー!$AJ60="","",リレーエントリー!$AJ60)</f>
        <v/>
      </c>
      <c r="J69" s="116" t="str">
        <f>IF(リレーエントリー!$AK60="","",リレーエントリー!$AK60)</f>
        <v/>
      </c>
      <c r="K69" s="77" t="str">
        <f>IF(リレーエントリー!$Y60="","",リレーエントリー!$Y60)</f>
        <v/>
      </c>
      <c r="L69" s="77" t="str">
        <f>IF(リレーエントリー!$Z60="","",リレーエントリー!$Z60)</f>
        <v/>
      </c>
      <c r="M69" s="77" t="str">
        <f>IF(リレーエントリー!$AA60="","",リレーエントリー!$AA60)</f>
        <v/>
      </c>
      <c r="N69" s="473"/>
      <c r="O69" s="476"/>
      <c r="P69" s="460"/>
      <c r="Q69" s="463"/>
      <c r="R69" s="466"/>
    </row>
    <row r="70" spans="1:18" ht="26.25" customHeight="1" x14ac:dyDescent="0.2">
      <c r="A70" s="469"/>
      <c r="B70" s="463"/>
      <c r="C70" s="463"/>
      <c r="D70" s="463"/>
      <c r="E70" s="463"/>
      <c r="F70" s="77" t="str">
        <f>IF(リレーエントリー!$O61="","",リレーエントリー!$O61&amp;リレーエントリー!$P61&amp;リレーエントリー!$Q61)</f>
        <v/>
      </c>
      <c r="G70" s="77" t="str">
        <f>IF(リレーエントリー!$S61="","",リレーエントリー!$S61)</f>
        <v/>
      </c>
      <c r="H70" s="77" t="str">
        <f>IF(リレーエントリー!$T61="","",リレーエントリー!$T61)</f>
        <v/>
      </c>
      <c r="I70" s="77" t="str">
        <f>IF(リレーエントリー!$AJ61="","",リレーエントリー!$AJ61)</f>
        <v/>
      </c>
      <c r="J70" s="116" t="str">
        <f>IF(リレーエントリー!$AK61="","",リレーエントリー!$AK61)</f>
        <v/>
      </c>
      <c r="K70" s="77" t="str">
        <f>IF(リレーエントリー!$Y61="","",リレーエントリー!$Y61)</f>
        <v/>
      </c>
      <c r="L70" s="77" t="str">
        <f>IF(リレーエントリー!$Z61="","",リレーエントリー!$Z61)</f>
        <v/>
      </c>
      <c r="M70" s="77" t="str">
        <f>IF(リレーエントリー!$AA61="","",リレーエントリー!$AA61)</f>
        <v/>
      </c>
      <c r="N70" s="473"/>
      <c r="O70" s="476"/>
      <c r="P70" s="460"/>
      <c r="Q70" s="463"/>
      <c r="R70" s="466"/>
    </row>
    <row r="71" spans="1:18" ht="26.25" customHeight="1" x14ac:dyDescent="0.2">
      <c r="A71" s="469"/>
      <c r="B71" s="463"/>
      <c r="C71" s="463"/>
      <c r="D71" s="463"/>
      <c r="E71" s="463"/>
      <c r="F71" s="77" t="str">
        <f>IF(リレーエントリー!$O62="","",リレーエントリー!$O62&amp;リレーエントリー!$P62&amp;リレーエントリー!$Q62)</f>
        <v/>
      </c>
      <c r="G71" s="77" t="str">
        <f>IF(リレーエントリー!$S62="","",リレーエントリー!$S62)</f>
        <v/>
      </c>
      <c r="H71" s="77" t="str">
        <f>IF(リレーエントリー!$T62="","",リレーエントリー!$T62)</f>
        <v/>
      </c>
      <c r="I71" s="77" t="str">
        <f>IF(リレーエントリー!$AJ62="","",リレーエントリー!$AJ62)</f>
        <v/>
      </c>
      <c r="J71" s="77" t="str">
        <f>IF(リレーエントリー!$AK62="","",リレーエントリー!$AK62)</f>
        <v/>
      </c>
      <c r="K71" s="77" t="str">
        <f>IF(リレーエントリー!$Y62="","",リレーエントリー!$Y62)</f>
        <v/>
      </c>
      <c r="L71" s="77" t="str">
        <f>IF(リレーエントリー!$Z62="","",リレーエントリー!$Z62)</f>
        <v/>
      </c>
      <c r="M71" s="77" t="str">
        <f>IF(リレーエントリー!$AA62="","",リレーエントリー!$AA62)</f>
        <v/>
      </c>
      <c r="N71" s="473"/>
      <c r="O71" s="476"/>
      <c r="P71" s="460"/>
      <c r="Q71" s="463"/>
      <c r="R71" s="466"/>
    </row>
    <row r="72" spans="1:18" ht="26.25" customHeight="1" x14ac:dyDescent="0.2">
      <c r="A72" s="470"/>
      <c r="B72" s="471"/>
      <c r="C72" s="471"/>
      <c r="D72" s="471"/>
      <c r="E72" s="471"/>
      <c r="F72" s="81" t="str">
        <f>IF(リレーエントリー!$O63="","",リレーエントリー!$O63&amp;リレーエントリー!$P63&amp;リレーエントリー!$Q63)</f>
        <v/>
      </c>
      <c r="G72" s="81" t="str">
        <f>IF(リレーエントリー!$S63="","",リレーエントリー!$S63)</f>
        <v/>
      </c>
      <c r="H72" s="81" t="str">
        <f>IF(リレーエントリー!$T63="","",リレーエントリー!$T63)</f>
        <v/>
      </c>
      <c r="I72" s="81" t="str">
        <f>IF(リレーエントリー!$AJ63="","",リレーエントリー!$AJ63)</f>
        <v/>
      </c>
      <c r="J72" s="81" t="str">
        <f>IF(リレーエントリー!$AK63="","",リレーエントリー!$AK63)</f>
        <v/>
      </c>
      <c r="K72" s="81" t="str">
        <f>IF(リレーエントリー!$Y63="","",リレーエントリー!$Y63)</f>
        <v/>
      </c>
      <c r="L72" s="81" t="str">
        <f>IF(リレーエントリー!$Z63="","",リレーエントリー!$Z63)</f>
        <v/>
      </c>
      <c r="M72" s="81" t="str">
        <f>IF(リレーエントリー!$AA63="","",リレーエントリー!$AA63)</f>
        <v/>
      </c>
      <c r="N72" s="474"/>
      <c r="O72" s="477"/>
      <c r="P72" s="482"/>
      <c r="Q72" s="471"/>
      <c r="R72" s="467"/>
    </row>
    <row r="73" spans="1:18" ht="26.25" customHeight="1" x14ac:dyDescent="0.2">
      <c r="A73" s="468">
        <v>11</v>
      </c>
      <c r="B73" s="462" t="str">
        <f>IF(リレーエントリー!E64="","",リレーエントリー!E64)</f>
        <v/>
      </c>
      <c r="C73" s="462" t="str">
        <f>IF(リレーエントリー!$F64="","",リレーエントリー!$F64)</f>
        <v/>
      </c>
      <c r="D73" s="462" t="str">
        <f>IF(リレーエントリー!$G64="","",リレーエントリー!$G64)</f>
        <v/>
      </c>
      <c r="E73" s="462" t="str">
        <f>IF(リレーエントリー!$M64="","",リレーエントリー!$M64)</f>
        <v/>
      </c>
      <c r="F73" s="85" t="str">
        <f>IF(リレーエントリー!$O64="","",リレーエントリー!$O64&amp;リレーエントリー!$P64&amp;リレーエントリー!$Q64)</f>
        <v/>
      </c>
      <c r="G73" s="85" t="str">
        <f>IF(リレーエントリー!$S64="","",リレーエントリー!$S64)</f>
        <v/>
      </c>
      <c r="H73" s="85" t="str">
        <f>IF(リレーエントリー!$T64="","",リレーエントリー!$T64)</f>
        <v/>
      </c>
      <c r="I73" s="85" t="str">
        <f>IF(リレーエントリー!$AJ64="","",リレーエントリー!$AJ64)</f>
        <v/>
      </c>
      <c r="J73" s="127" t="str">
        <f>IF(リレーエントリー!$AK64="","",リレーエントリー!$AK64)</f>
        <v/>
      </c>
      <c r="K73" s="85" t="str">
        <f>IF(リレーエントリー!$Y64="","",リレーエントリー!$Y64)</f>
        <v/>
      </c>
      <c r="L73" s="85" t="str">
        <f>IF(リレーエントリー!$Z64="","",リレーエントリー!$Z64)</f>
        <v/>
      </c>
      <c r="M73" s="85" t="str">
        <f>IF(リレーエントリー!$AA64="","",リレーエントリー!$AA64)</f>
        <v/>
      </c>
      <c r="N73" s="472" t="str">
        <f>IF(リレーエントリー!$AB64="","",リレーエントリー!$AB64)</f>
        <v/>
      </c>
      <c r="O73" s="475" t="str">
        <f>IF(リレーエントリー!$AC64="","",リレーエントリー!$AC64)</f>
        <v/>
      </c>
      <c r="P73" s="459" t="str">
        <f>IF(リレーエントリー!$AD64="","",リレーエントリー!$AD64)</f>
        <v/>
      </c>
      <c r="Q73" s="462" t="str">
        <f>IF(リレーエントリー!$AE64="","",リレーエントリー!$AE64)</f>
        <v/>
      </c>
      <c r="R73" s="465" t="str">
        <f>IF(リレーエントリー!$AF64="","",リレーエントリー!$AF64)</f>
        <v/>
      </c>
    </row>
    <row r="74" spans="1:18" ht="26.25" customHeight="1" x14ac:dyDescent="0.2">
      <c r="A74" s="469"/>
      <c r="B74" s="463"/>
      <c r="C74" s="463"/>
      <c r="D74" s="463"/>
      <c r="E74" s="463"/>
      <c r="F74" s="77" t="str">
        <f>IF(リレーエントリー!$O65="","",リレーエントリー!$O65&amp;リレーエントリー!$P65&amp;リレーエントリー!$Q65)</f>
        <v/>
      </c>
      <c r="G74" s="77" t="str">
        <f>IF(リレーエントリー!$S65="","",リレーエントリー!$S65)</f>
        <v/>
      </c>
      <c r="H74" s="77" t="str">
        <f>IF(リレーエントリー!$T65="","",リレーエントリー!$T65)</f>
        <v/>
      </c>
      <c r="I74" s="77" t="str">
        <f>IF(リレーエントリー!$AJ65="","",リレーエントリー!$AJ65)</f>
        <v/>
      </c>
      <c r="J74" s="116" t="str">
        <f>IF(リレーエントリー!$AK65="","",リレーエントリー!$AK65)</f>
        <v/>
      </c>
      <c r="K74" s="77" t="str">
        <f>IF(リレーエントリー!$Y65="","",リレーエントリー!$Y65)</f>
        <v/>
      </c>
      <c r="L74" s="77" t="str">
        <f>IF(リレーエントリー!$Z65="","",リレーエントリー!$Z65)</f>
        <v/>
      </c>
      <c r="M74" s="77" t="str">
        <f>IF(リレーエントリー!$AA65="","",リレーエントリー!$AA65)</f>
        <v/>
      </c>
      <c r="N74" s="473"/>
      <c r="O74" s="476"/>
      <c r="P74" s="460"/>
      <c r="Q74" s="463"/>
      <c r="R74" s="466"/>
    </row>
    <row r="75" spans="1:18" ht="26.25" customHeight="1" x14ac:dyDescent="0.2">
      <c r="A75" s="469"/>
      <c r="B75" s="463"/>
      <c r="C75" s="463"/>
      <c r="D75" s="463"/>
      <c r="E75" s="463"/>
      <c r="F75" s="77" t="str">
        <f>IF(リレーエントリー!$O66="","",リレーエントリー!$O66&amp;リレーエントリー!$P66&amp;リレーエントリー!$Q66)</f>
        <v/>
      </c>
      <c r="G75" s="77" t="str">
        <f>IF(リレーエントリー!$S66="","",リレーエントリー!$S66)</f>
        <v/>
      </c>
      <c r="H75" s="77" t="str">
        <f>IF(リレーエントリー!$T66="","",リレーエントリー!$T66)</f>
        <v/>
      </c>
      <c r="I75" s="77" t="str">
        <f>IF(リレーエントリー!$AJ66="","",リレーエントリー!$AJ66)</f>
        <v/>
      </c>
      <c r="J75" s="116" t="str">
        <f>IF(リレーエントリー!$AK66="","",リレーエントリー!$AK66)</f>
        <v/>
      </c>
      <c r="K75" s="77" t="str">
        <f>IF(リレーエントリー!$Y66="","",リレーエントリー!$Y66)</f>
        <v/>
      </c>
      <c r="L75" s="77" t="str">
        <f>IF(リレーエントリー!$Z66="","",リレーエントリー!$Z66)</f>
        <v/>
      </c>
      <c r="M75" s="77" t="str">
        <f>IF(リレーエントリー!$AA66="","",リレーエントリー!$AA66)</f>
        <v/>
      </c>
      <c r="N75" s="473"/>
      <c r="O75" s="476"/>
      <c r="P75" s="460"/>
      <c r="Q75" s="463"/>
      <c r="R75" s="466"/>
    </row>
    <row r="76" spans="1:18" ht="26.25" customHeight="1" x14ac:dyDescent="0.2">
      <c r="A76" s="469"/>
      <c r="B76" s="463"/>
      <c r="C76" s="463"/>
      <c r="D76" s="463"/>
      <c r="E76" s="463"/>
      <c r="F76" s="77" t="str">
        <f>IF(リレーエントリー!$O67="","",リレーエントリー!$O67&amp;リレーエントリー!$P67&amp;リレーエントリー!$Q67)</f>
        <v/>
      </c>
      <c r="G76" s="77" t="str">
        <f>IF(リレーエントリー!$S67="","",リレーエントリー!$S67)</f>
        <v/>
      </c>
      <c r="H76" s="77" t="str">
        <f>IF(リレーエントリー!$T67="","",リレーエントリー!$T67)</f>
        <v/>
      </c>
      <c r="I76" s="77" t="str">
        <f>IF(リレーエントリー!$AJ67="","",リレーエントリー!$AJ67)</f>
        <v/>
      </c>
      <c r="J76" s="116" t="str">
        <f>IF(リレーエントリー!$AK67="","",リレーエントリー!$AK67)</f>
        <v/>
      </c>
      <c r="K76" s="77" t="str">
        <f>IF(リレーエントリー!$Y67="","",リレーエントリー!$Y67)</f>
        <v/>
      </c>
      <c r="L76" s="77" t="str">
        <f>IF(リレーエントリー!$Z67="","",リレーエントリー!$Z67)</f>
        <v/>
      </c>
      <c r="M76" s="77" t="str">
        <f>IF(リレーエントリー!$AA67="","",リレーエントリー!$AA67)</f>
        <v/>
      </c>
      <c r="N76" s="473"/>
      <c r="O76" s="476"/>
      <c r="P76" s="460"/>
      <c r="Q76" s="463"/>
      <c r="R76" s="466"/>
    </row>
    <row r="77" spans="1:18" ht="26.25" customHeight="1" x14ac:dyDescent="0.2">
      <c r="A77" s="469"/>
      <c r="B77" s="463"/>
      <c r="C77" s="463"/>
      <c r="D77" s="463"/>
      <c r="E77" s="463"/>
      <c r="F77" s="77" t="str">
        <f>IF(リレーエントリー!$O68="","",リレーエントリー!$O68&amp;リレーエントリー!$P68&amp;リレーエントリー!$Q68)</f>
        <v/>
      </c>
      <c r="G77" s="77" t="str">
        <f>IF(リレーエントリー!$S68="","",リレーエントリー!$S68)</f>
        <v/>
      </c>
      <c r="H77" s="77" t="str">
        <f>IF(リレーエントリー!$T68="","",リレーエントリー!$T68)</f>
        <v/>
      </c>
      <c r="I77" s="77" t="str">
        <f>IF(リレーエントリー!$AJ68="","",リレーエントリー!$AJ68)</f>
        <v/>
      </c>
      <c r="J77" s="77" t="str">
        <f>IF(リレーエントリー!$AK68="","",リレーエントリー!$AK68)</f>
        <v/>
      </c>
      <c r="K77" s="77" t="str">
        <f>IF(リレーエントリー!$Y68="","",リレーエントリー!$Y68)</f>
        <v/>
      </c>
      <c r="L77" s="77" t="str">
        <f>IF(リレーエントリー!$Z68="","",リレーエントリー!$Z68)</f>
        <v/>
      </c>
      <c r="M77" s="77" t="str">
        <f>IF(リレーエントリー!$AA68="","",リレーエントリー!$AA68)</f>
        <v/>
      </c>
      <c r="N77" s="473"/>
      <c r="O77" s="476"/>
      <c r="P77" s="460"/>
      <c r="Q77" s="463"/>
      <c r="R77" s="466"/>
    </row>
    <row r="78" spans="1:18" ht="26.25" customHeight="1" x14ac:dyDescent="0.2">
      <c r="A78" s="470"/>
      <c r="B78" s="471"/>
      <c r="C78" s="471"/>
      <c r="D78" s="471"/>
      <c r="E78" s="471"/>
      <c r="F78" s="81" t="str">
        <f>IF(リレーエントリー!$O69="","",リレーエントリー!$O69&amp;リレーエントリー!$P69&amp;リレーエントリー!$Q69)</f>
        <v/>
      </c>
      <c r="G78" s="81" t="str">
        <f>IF(リレーエントリー!$S69="","",リレーエントリー!$S69)</f>
        <v/>
      </c>
      <c r="H78" s="81" t="str">
        <f>IF(リレーエントリー!$T69="","",リレーエントリー!$T69)</f>
        <v/>
      </c>
      <c r="I78" s="81" t="str">
        <f>IF(リレーエントリー!$AJ69="","",リレーエントリー!$AJ69)</f>
        <v/>
      </c>
      <c r="J78" s="81" t="str">
        <f>IF(リレーエントリー!$AK69="","",リレーエントリー!$AK69)</f>
        <v/>
      </c>
      <c r="K78" s="81" t="str">
        <f>IF(リレーエントリー!$Y69="","",リレーエントリー!$Y69)</f>
        <v/>
      </c>
      <c r="L78" s="81" t="str">
        <f>IF(リレーエントリー!$Z69="","",リレーエントリー!$Z69)</f>
        <v/>
      </c>
      <c r="M78" s="81" t="str">
        <f>IF(リレーエントリー!$AA69="","",リレーエントリー!$AA69)</f>
        <v/>
      </c>
      <c r="N78" s="474"/>
      <c r="O78" s="477"/>
      <c r="P78" s="482"/>
      <c r="Q78" s="471"/>
      <c r="R78" s="467"/>
    </row>
    <row r="79" spans="1:18" ht="26.25" customHeight="1" x14ac:dyDescent="0.2">
      <c r="A79" s="468">
        <v>12</v>
      </c>
      <c r="B79" s="462" t="str">
        <f>IF(リレーエントリー!E70="","",リレーエントリー!E70)</f>
        <v/>
      </c>
      <c r="C79" s="462" t="str">
        <f>IF(リレーエントリー!$F70="","",リレーエントリー!$F70)</f>
        <v/>
      </c>
      <c r="D79" s="462" t="str">
        <f>IF(リレーエントリー!$G70="","",リレーエントリー!$G70)</f>
        <v/>
      </c>
      <c r="E79" s="462" t="str">
        <f>IF(リレーエントリー!$M70="","",リレーエントリー!$M70)</f>
        <v/>
      </c>
      <c r="F79" s="85" t="str">
        <f>IF(リレーエントリー!$O70="","",リレーエントリー!$O70&amp;リレーエントリー!$P70&amp;リレーエントリー!$Q70)</f>
        <v/>
      </c>
      <c r="G79" s="85" t="str">
        <f>IF(リレーエントリー!$S70="","",リレーエントリー!$S70)</f>
        <v/>
      </c>
      <c r="H79" s="85" t="str">
        <f>IF(リレーエントリー!$T70="","",リレーエントリー!$T70)</f>
        <v/>
      </c>
      <c r="I79" s="85" t="str">
        <f>IF(リレーエントリー!$AJ70="","",リレーエントリー!$AJ70)</f>
        <v/>
      </c>
      <c r="J79" s="127" t="str">
        <f>IF(リレーエントリー!$AK70="","",リレーエントリー!$AK70)</f>
        <v/>
      </c>
      <c r="K79" s="85" t="str">
        <f>IF(リレーエントリー!$Y70="","",リレーエントリー!$Y70)</f>
        <v/>
      </c>
      <c r="L79" s="85" t="str">
        <f>IF(リレーエントリー!$Z70="","",リレーエントリー!$Z70)</f>
        <v/>
      </c>
      <c r="M79" s="85" t="str">
        <f>IF(リレーエントリー!$AA70="","",リレーエントリー!$AA70)</f>
        <v/>
      </c>
      <c r="N79" s="472" t="str">
        <f>IF(リレーエントリー!$AB70="","",リレーエントリー!$AB70)</f>
        <v/>
      </c>
      <c r="O79" s="475" t="str">
        <f>IF(リレーエントリー!$AC70="","",リレーエントリー!$AC70)</f>
        <v/>
      </c>
      <c r="P79" s="459" t="str">
        <f>IF(リレーエントリー!$AD70="","",リレーエントリー!$AD70)</f>
        <v/>
      </c>
      <c r="Q79" s="462" t="str">
        <f>IF(リレーエントリー!$AE70="","",リレーエントリー!$AE70)</f>
        <v/>
      </c>
      <c r="R79" s="465" t="str">
        <f>IF(リレーエントリー!$AF70="","",リレーエントリー!$AF70)</f>
        <v/>
      </c>
    </row>
    <row r="80" spans="1:18" ht="26.25" customHeight="1" x14ac:dyDescent="0.2">
      <c r="A80" s="469"/>
      <c r="B80" s="463"/>
      <c r="C80" s="463"/>
      <c r="D80" s="463"/>
      <c r="E80" s="463"/>
      <c r="F80" s="77" t="str">
        <f>IF(リレーエントリー!$O71="","",リレーエントリー!$O71&amp;リレーエントリー!$P71&amp;リレーエントリー!$Q71)</f>
        <v/>
      </c>
      <c r="G80" s="77" t="str">
        <f>IF(リレーエントリー!$S71="","",リレーエントリー!$S71)</f>
        <v/>
      </c>
      <c r="H80" s="77" t="str">
        <f>IF(リレーエントリー!$T71="","",リレーエントリー!$T71)</f>
        <v/>
      </c>
      <c r="I80" s="77" t="str">
        <f>IF(リレーエントリー!$AJ71="","",リレーエントリー!$AJ71)</f>
        <v/>
      </c>
      <c r="J80" s="116" t="str">
        <f>IF(リレーエントリー!$AK71="","",リレーエントリー!$AK71)</f>
        <v/>
      </c>
      <c r="K80" s="77" t="str">
        <f>IF(リレーエントリー!$Y71="","",リレーエントリー!$Y71)</f>
        <v/>
      </c>
      <c r="L80" s="77" t="str">
        <f>IF(リレーエントリー!$Z71="","",リレーエントリー!$Z71)</f>
        <v/>
      </c>
      <c r="M80" s="77" t="str">
        <f>IF(リレーエントリー!$AA71="","",リレーエントリー!$AA71)</f>
        <v/>
      </c>
      <c r="N80" s="473"/>
      <c r="O80" s="476"/>
      <c r="P80" s="460"/>
      <c r="Q80" s="463"/>
      <c r="R80" s="466"/>
    </row>
    <row r="81" spans="1:18" ht="26.25" customHeight="1" x14ac:dyDescent="0.2">
      <c r="A81" s="469"/>
      <c r="B81" s="463"/>
      <c r="C81" s="463"/>
      <c r="D81" s="463"/>
      <c r="E81" s="463"/>
      <c r="F81" s="77" t="str">
        <f>IF(リレーエントリー!$O72="","",リレーエントリー!$O72&amp;リレーエントリー!$P72&amp;リレーエントリー!$Q72)</f>
        <v/>
      </c>
      <c r="G81" s="77" t="str">
        <f>IF(リレーエントリー!$S72="","",リレーエントリー!$S72)</f>
        <v/>
      </c>
      <c r="H81" s="77" t="str">
        <f>IF(リレーエントリー!$T72="","",リレーエントリー!$T72)</f>
        <v/>
      </c>
      <c r="I81" s="77" t="str">
        <f>IF(リレーエントリー!$AJ72="","",リレーエントリー!$AJ72)</f>
        <v/>
      </c>
      <c r="J81" s="116" t="str">
        <f>IF(リレーエントリー!$AK72="","",リレーエントリー!$AK72)</f>
        <v/>
      </c>
      <c r="K81" s="77" t="str">
        <f>IF(リレーエントリー!$Y72="","",リレーエントリー!$Y72)</f>
        <v/>
      </c>
      <c r="L81" s="77" t="str">
        <f>IF(リレーエントリー!$Z72="","",リレーエントリー!$Z72)</f>
        <v/>
      </c>
      <c r="M81" s="77" t="str">
        <f>IF(リレーエントリー!$AA72="","",リレーエントリー!$AA72)</f>
        <v/>
      </c>
      <c r="N81" s="473"/>
      <c r="O81" s="476"/>
      <c r="P81" s="460"/>
      <c r="Q81" s="463"/>
      <c r="R81" s="466"/>
    </row>
    <row r="82" spans="1:18" ht="26.25" customHeight="1" x14ac:dyDescent="0.2">
      <c r="A82" s="469"/>
      <c r="B82" s="463"/>
      <c r="C82" s="463"/>
      <c r="D82" s="463"/>
      <c r="E82" s="463"/>
      <c r="F82" s="77" t="str">
        <f>IF(リレーエントリー!$O73="","",リレーエントリー!$O73&amp;リレーエントリー!$P73&amp;リレーエントリー!$Q73)</f>
        <v/>
      </c>
      <c r="G82" s="77" t="str">
        <f>IF(リレーエントリー!$S73="","",リレーエントリー!$S73)</f>
        <v/>
      </c>
      <c r="H82" s="77" t="str">
        <f>IF(リレーエントリー!$T73="","",リレーエントリー!$T73)</f>
        <v/>
      </c>
      <c r="I82" s="77" t="str">
        <f>IF(リレーエントリー!$AJ73="","",リレーエントリー!$AJ73)</f>
        <v/>
      </c>
      <c r="J82" s="116" t="str">
        <f>IF(リレーエントリー!$AK73="","",リレーエントリー!$AK73)</f>
        <v/>
      </c>
      <c r="K82" s="77" t="str">
        <f>IF(リレーエントリー!$Y73="","",リレーエントリー!$Y73)</f>
        <v/>
      </c>
      <c r="L82" s="77" t="str">
        <f>IF(リレーエントリー!$Z73="","",リレーエントリー!$Z73)</f>
        <v/>
      </c>
      <c r="M82" s="77" t="str">
        <f>IF(リレーエントリー!$AA73="","",リレーエントリー!$AA73)</f>
        <v/>
      </c>
      <c r="N82" s="473"/>
      <c r="O82" s="476"/>
      <c r="P82" s="460"/>
      <c r="Q82" s="463"/>
      <c r="R82" s="466"/>
    </row>
    <row r="83" spans="1:18" ht="26.25" customHeight="1" x14ac:dyDescent="0.2">
      <c r="A83" s="469"/>
      <c r="B83" s="463"/>
      <c r="C83" s="463"/>
      <c r="D83" s="463"/>
      <c r="E83" s="463"/>
      <c r="F83" s="77" t="str">
        <f>IF(リレーエントリー!$O74="","",リレーエントリー!$O74&amp;リレーエントリー!$P74&amp;リレーエントリー!$Q74)</f>
        <v/>
      </c>
      <c r="G83" s="77" t="str">
        <f>IF(リレーエントリー!$S74="","",リレーエントリー!$S74)</f>
        <v/>
      </c>
      <c r="H83" s="77" t="str">
        <f>IF(リレーエントリー!$T74="","",リレーエントリー!$T74)</f>
        <v/>
      </c>
      <c r="I83" s="77" t="str">
        <f>IF(リレーエントリー!$AJ74="","",リレーエントリー!$AJ74)</f>
        <v/>
      </c>
      <c r="J83" s="77" t="str">
        <f>IF(リレーエントリー!$AK74="","",リレーエントリー!$AK74)</f>
        <v/>
      </c>
      <c r="K83" s="77" t="str">
        <f>IF(リレーエントリー!$Y74="","",リレーエントリー!$Y74)</f>
        <v/>
      </c>
      <c r="L83" s="77" t="str">
        <f>IF(リレーエントリー!$Z74="","",リレーエントリー!$Z74)</f>
        <v/>
      </c>
      <c r="M83" s="77" t="str">
        <f>IF(リレーエントリー!$AA74="","",リレーエントリー!$AA74)</f>
        <v/>
      </c>
      <c r="N83" s="473"/>
      <c r="O83" s="476"/>
      <c r="P83" s="460"/>
      <c r="Q83" s="463"/>
      <c r="R83" s="466"/>
    </row>
    <row r="84" spans="1:18" ht="26.25" customHeight="1" thickBot="1" x14ac:dyDescent="0.25">
      <c r="A84" s="479"/>
      <c r="B84" s="464"/>
      <c r="C84" s="464"/>
      <c r="D84" s="464"/>
      <c r="E84" s="464"/>
      <c r="F84" s="87" t="str">
        <f>IF(リレーエントリー!$O75="","",リレーエントリー!$O75&amp;リレーエントリー!$P75&amp;リレーエントリー!$Q75)</f>
        <v/>
      </c>
      <c r="G84" s="87" t="str">
        <f>IF(リレーエントリー!$S75="","",リレーエントリー!$S75)</f>
        <v/>
      </c>
      <c r="H84" s="87" t="str">
        <f>IF(リレーエントリー!$T75="","",リレーエントリー!$T75)</f>
        <v/>
      </c>
      <c r="I84" s="87" t="str">
        <f>IF(リレーエントリー!$AJ75="","",リレーエントリー!$AJ75)</f>
        <v/>
      </c>
      <c r="J84" s="87" t="str">
        <f>IF(リレーエントリー!$AK75="","",リレーエントリー!$AK75)</f>
        <v/>
      </c>
      <c r="K84" s="87" t="str">
        <f>IF(リレーエントリー!$Y75="","",リレーエントリー!$Y75)</f>
        <v/>
      </c>
      <c r="L84" s="87" t="str">
        <f>IF(リレーエントリー!$Z75="","",リレーエントリー!$Z75)</f>
        <v/>
      </c>
      <c r="M84" s="87" t="str">
        <f>IF(リレーエントリー!$AA75="","",リレーエントリー!$AA75)</f>
        <v/>
      </c>
      <c r="N84" s="480"/>
      <c r="O84" s="481"/>
      <c r="P84" s="461"/>
      <c r="Q84" s="464"/>
      <c r="R84" s="478"/>
    </row>
    <row r="85" spans="1:18" ht="26.25" customHeight="1" x14ac:dyDescent="0.2"/>
    <row r="86" spans="1:18" ht="26.25" customHeight="1" x14ac:dyDescent="0.2"/>
    <row r="87" spans="1:18" ht="22.5" customHeight="1" x14ac:dyDescent="0.2"/>
    <row r="88" spans="1:18" ht="22.5" customHeight="1" x14ac:dyDescent="0.2"/>
    <row r="89" spans="1:18" ht="22.5" customHeight="1" x14ac:dyDescent="0.2"/>
    <row r="90" spans="1:18" ht="22.5" customHeight="1" x14ac:dyDescent="0.2"/>
    <row r="91" spans="1:18" ht="22.5" customHeight="1" x14ac:dyDescent="0.2"/>
    <row r="92" spans="1:18" ht="22.5" customHeight="1" x14ac:dyDescent="0.2"/>
    <row r="93" spans="1:18" ht="22.5" customHeight="1" x14ac:dyDescent="0.2"/>
    <row r="94" spans="1:18" ht="22.5" customHeight="1" x14ac:dyDescent="0.2"/>
    <row r="95" spans="1:18" ht="22.5" customHeight="1" x14ac:dyDescent="0.2"/>
    <row r="96" spans="1:18" ht="22.5" customHeight="1" x14ac:dyDescent="0.2"/>
    <row r="97" ht="22.5" customHeight="1" x14ac:dyDescent="0.2"/>
    <row r="98" ht="22.5" customHeight="1" x14ac:dyDescent="0.2"/>
    <row r="99" ht="22.5" customHeight="1" x14ac:dyDescent="0.2"/>
    <row r="100" ht="22.5" customHeight="1" x14ac:dyDescent="0.2"/>
    <row r="101" ht="22.5" customHeight="1" x14ac:dyDescent="0.2"/>
    <row r="102" ht="22.5" customHeight="1" x14ac:dyDescent="0.2"/>
    <row r="103" ht="22.5" customHeight="1" x14ac:dyDescent="0.2"/>
    <row r="104" ht="22.5" customHeight="1" x14ac:dyDescent="0.2"/>
    <row r="105" ht="22.5" customHeight="1" x14ac:dyDescent="0.2"/>
    <row r="106" ht="22.5" customHeight="1" x14ac:dyDescent="0.2"/>
    <row r="107" ht="22.5" customHeight="1" x14ac:dyDescent="0.2"/>
    <row r="108" ht="22.5" customHeight="1" x14ac:dyDescent="0.2"/>
    <row r="109" ht="22.5" customHeight="1" x14ac:dyDescent="0.2"/>
    <row r="110" ht="22.5" customHeight="1" x14ac:dyDescent="0.2"/>
    <row r="111" ht="22.5" customHeight="1" x14ac:dyDescent="0.2"/>
    <row r="112" ht="22.5" customHeight="1" x14ac:dyDescent="0.2"/>
    <row r="113" ht="22.5" customHeight="1" x14ac:dyDescent="0.2"/>
    <row r="114" ht="22.5" customHeight="1" x14ac:dyDescent="0.2"/>
    <row r="115" ht="22.5" customHeight="1" x14ac:dyDescent="0.2"/>
    <row r="116" ht="22.5" customHeight="1" x14ac:dyDescent="0.2"/>
    <row r="117" ht="22.5" customHeight="1" x14ac:dyDescent="0.2"/>
    <row r="118" ht="22.5" customHeight="1" x14ac:dyDescent="0.2"/>
    <row r="119" ht="22.5" customHeight="1" x14ac:dyDescent="0.2"/>
    <row r="120" ht="22.5" customHeight="1" x14ac:dyDescent="0.2"/>
    <row r="121" ht="22.5" customHeight="1" x14ac:dyDescent="0.2"/>
    <row r="122" ht="22.5" customHeight="1" x14ac:dyDescent="0.2"/>
    <row r="123" ht="22.5" customHeight="1" x14ac:dyDescent="0.2"/>
    <row r="124" ht="22.5" customHeight="1" x14ac:dyDescent="0.2"/>
    <row r="125" ht="22.5" customHeight="1" x14ac:dyDescent="0.2"/>
    <row r="126" ht="22.5" customHeight="1" x14ac:dyDescent="0.2"/>
    <row r="127" ht="22.5" customHeight="1" x14ac:dyDescent="0.2"/>
    <row r="128" ht="22.5" customHeight="1" x14ac:dyDescent="0.2"/>
    <row r="129" ht="22.5" customHeight="1" x14ac:dyDescent="0.2"/>
    <row r="130" ht="22.5" customHeight="1" x14ac:dyDescent="0.2"/>
    <row r="131" ht="22.5" customHeight="1" x14ac:dyDescent="0.2"/>
    <row r="132" ht="22.5" customHeight="1" x14ac:dyDescent="0.2"/>
    <row r="133" ht="22.5" customHeight="1" x14ac:dyDescent="0.2"/>
    <row r="134" ht="22.5" customHeight="1" x14ac:dyDescent="0.2"/>
    <row r="135" ht="22.5" customHeight="1" x14ac:dyDescent="0.2"/>
    <row r="136" ht="22.5" customHeight="1" x14ac:dyDescent="0.2"/>
    <row r="137" ht="22.5" customHeight="1" x14ac:dyDescent="0.2"/>
    <row r="138" ht="22.5" customHeight="1" x14ac:dyDescent="0.2"/>
    <row r="139" ht="22.5" customHeight="1" x14ac:dyDescent="0.2"/>
    <row r="140" ht="22.5" customHeight="1" x14ac:dyDescent="0.2"/>
    <row r="141" ht="22.5" customHeight="1" x14ac:dyDescent="0.2"/>
    <row r="142" ht="22.5" customHeight="1" x14ac:dyDescent="0.2"/>
    <row r="143" ht="22.5" customHeight="1" x14ac:dyDescent="0.2"/>
    <row r="144" ht="22.5" customHeight="1" x14ac:dyDescent="0.2"/>
    <row r="145" ht="22.5" customHeight="1" x14ac:dyDescent="0.2"/>
    <row r="146" ht="22.5" customHeight="1" x14ac:dyDescent="0.2"/>
    <row r="147" ht="22.5" customHeight="1" x14ac:dyDescent="0.2"/>
    <row r="148" ht="22.5" customHeight="1" x14ac:dyDescent="0.2"/>
    <row r="149" ht="22.5" customHeight="1" x14ac:dyDescent="0.2"/>
    <row r="150" ht="22.5" customHeight="1" x14ac:dyDescent="0.2"/>
    <row r="151" ht="22.5" customHeight="1" x14ac:dyDescent="0.2"/>
    <row r="152" ht="22.5" customHeight="1" x14ac:dyDescent="0.2"/>
    <row r="153" ht="22.5" customHeight="1" x14ac:dyDescent="0.2"/>
    <row r="154" ht="22.5" customHeight="1" x14ac:dyDescent="0.2"/>
    <row r="155" ht="22.5" customHeight="1" x14ac:dyDescent="0.2"/>
    <row r="156" ht="22.5" customHeight="1" x14ac:dyDescent="0.2"/>
    <row r="157" ht="22.5" customHeight="1" x14ac:dyDescent="0.2"/>
    <row r="158" ht="22.5" customHeight="1" x14ac:dyDescent="0.2"/>
    <row r="159" ht="22.5" customHeight="1" x14ac:dyDescent="0.2"/>
    <row r="160" ht="22.5" customHeight="1" x14ac:dyDescent="0.2"/>
    <row r="161" ht="22.5" customHeight="1" x14ac:dyDescent="0.2"/>
    <row r="162" ht="22.5" customHeight="1" x14ac:dyDescent="0.2"/>
    <row r="163" ht="22.5" customHeight="1" x14ac:dyDescent="0.2"/>
    <row r="164" ht="22.5" customHeight="1" x14ac:dyDescent="0.2"/>
  </sheetData>
  <sheetProtection algorithmName="SHA-512" hashValue="FVwfMwJ4JIH4hLbX+HdSCTAYEiPnooseAWqJOtAe/YnB65b3E6dZr6qHBdALC84eVmploLPyJ90gTyFjLpLk9w==" saltValue="KD93SOlRyPxG0pUZYpjLJw==" spinCount="100000" sheet="1"/>
  <mergeCells count="122">
    <mergeCell ref="N3:O3"/>
    <mergeCell ref="A6:A11"/>
    <mergeCell ref="B6:B11"/>
    <mergeCell ref="C6:C11"/>
    <mergeCell ref="D6:D11"/>
    <mergeCell ref="P12:P17"/>
    <mergeCell ref="Q12:Q17"/>
    <mergeCell ref="N6:N11"/>
    <mergeCell ref="O6:O11"/>
    <mergeCell ref="P6:P11"/>
    <mergeCell ref="Q6:Q11"/>
    <mergeCell ref="R6:R11"/>
    <mergeCell ref="A12:A17"/>
    <mergeCell ref="B12:B17"/>
    <mergeCell ref="C12:C17"/>
    <mergeCell ref="D12:D17"/>
    <mergeCell ref="E12:E17"/>
    <mergeCell ref="N12:N17"/>
    <mergeCell ref="O12:O17"/>
    <mergeCell ref="E6:E11"/>
    <mergeCell ref="R12:R17"/>
    <mergeCell ref="R18:R23"/>
    <mergeCell ref="A24:A29"/>
    <mergeCell ref="B24:B29"/>
    <mergeCell ref="C24:C29"/>
    <mergeCell ref="D24:D29"/>
    <mergeCell ref="E24:E29"/>
    <mergeCell ref="N24:N29"/>
    <mergeCell ref="O24:O29"/>
    <mergeCell ref="P24:P29"/>
    <mergeCell ref="Q24:Q29"/>
    <mergeCell ref="R24:R29"/>
    <mergeCell ref="A18:A23"/>
    <mergeCell ref="B18:B23"/>
    <mergeCell ref="C18:C23"/>
    <mergeCell ref="D18:D23"/>
    <mergeCell ref="E18:E23"/>
    <mergeCell ref="N18:N23"/>
    <mergeCell ref="O18:O23"/>
    <mergeCell ref="P18:P23"/>
    <mergeCell ref="Q18:Q23"/>
    <mergeCell ref="N46:O46"/>
    <mergeCell ref="P49:P54"/>
    <mergeCell ref="R30:R35"/>
    <mergeCell ref="A36:A41"/>
    <mergeCell ref="B36:B41"/>
    <mergeCell ref="C36:C41"/>
    <mergeCell ref="D36:D41"/>
    <mergeCell ref="E36:E41"/>
    <mergeCell ref="N36:N41"/>
    <mergeCell ref="O36:O41"/>
    <mergeCell ref="P36:P41"/>
    <mergeCell ref="Q36:Q41"/>
    <mergeCell ref="R36:R41"/>
    <mergeCell ref="A30:A35"/>
    <mergeCell ref="B30:B35"/>
    <mergeCell ref="C30:C35"/>
    <mergeCell ref="D30:D35"/>
    <mergeCell ref="E30:E35"/>
    <mergeCell ref="N30:N35"/>
    <mergeCell ref="O30:O35"/>
    <mergeCell ref="P30:P35"/>
    <mergeCell ref="Q30:Q35"/>
    <mergeCell ref="Q49:Q54"/>
    <mergeCell ref="R49:R54"/>
    <mergeCell ref="A55:A60"/>
    <mergeCell ref="B55:B60"/>
    <mergeCell ref="C55:C60"/>
    <mergeCell ref="D55:D60"/>
    <mergeCell ref="E55:E60"/>
    <mergeCell ref="N55:N60"/>
    <mergeCell ref="O55:O60"/>
    <mergeCell ref="P55:P60"/>
    <mergeCell ref="Q55:Q60"/>
    <mergeCell ref="D67:D72"/>
    <mergeCell ref="E67:E72"/>
    <mergeCell ref="N67:N72"/>
    <mergeCell ref="O67:O72"/>
    <mergeCell ref="P67:P72"/>
    <mergeCell ref="Q67:Q72"/>
    <mergeCell ref="R55:R60"/>
    <mergeCell ref="A49:A54"/>
    <mergeCell ref="B49:B54"/>
    <mergeCell ref="C49:C54"/>
    <mergeCell ref="D49:D54"/>
    <mergeCell ref="E49:E54"/>
    <mergeCell ref="N49:N54"/>
    <mergeCell ref="O49:O54"/>
    <mergeCell ref="R61:R66"/>
    <mergeCell ref="A61:A66"/>
    <mergeCell ref="B61:B66"/>
    <mergeCell ref="C61:C66"/>
    <mergeCell ref="D61:D66"/>
    <mergeCell ref="E61:E66"/>
    <mergeCell ref="N61:N66"/>
    <mergeCell ref="O61:O66"/>
    <mergeCell ref="P61:P66"/>
    <mergeCell ref="Q61:Q66"/>
    <mergeCell ref="P79:P84"/>
    <mergeCell ref="Q79:Q84"/>
    <mergeCell ref="R67:R72"/>
    <mergeCell ref="A73:A78"/>
    <mergeCell ref="B73:B78"/>
    <mergeCell ref="C73:C78"/>
    <mergeCell ref="D73:D78"/>
    <mergeCell ref="E73:E78"/>
    <mergeCell ref="N73:N78"/>
    <mergeCell ref="O73:O78"/>
    <mergeCell ref="R79:R84"/>
    <mergeCell ref="R73:R78"/>
    <mergeCell ref="A79:A84"/>
    <mergeCell ref="B79:B84"/>
    <mergeCell ref="C79:C84"/>
    <mergeCell ref="D79:D84"/>
    <mergeCell ref="E79:E84"/>
    <mergeCell ref="N79:N84"/>
    <mergeCell ref="O79:O84"/>
    <mergeCell ref="P73:P78"/>
    <mergeCell ref="Q73:Q78"/>
    <mergeCell ref="A67:A72"/>
    <mergeCell ref="B67:B72"/>
    <mergeCell ref="C67:C72"/>
  </mergeCells>
  <phoneticPr fontId="2"/>
  <pageMargins left="0.41" right="0.21" top="0.62" bottom="0.74" header="0.31" footer="0.19"/>
  <pageSetup paperSize="9" scale="71" fitToHeight="0" orientation="portrait" verticalDpi="4294967293" r:id="rId1"/>
  <headerFooter alignWithMargins="0"/>
  <rowBreaks count="1" manualBreakCount="1">
    <brk id="4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1100"/>
  <sheetViews>
    <sheetView workbookViewId="0">
      <pane ySplit="4" topLeftCell="A63" activePane="bottomLeft" state="frozen"/>
      <selection pane="bottomLeft" activeCell="N219" sqref="N219"/>
    </sheetView>
  </sheetViews>
  <sheetFormatPr defaultRowHeight="13.2" x14ac:dyDescent="0.2"/>
  <cols>
    <col min="1" max="1" width="6.88671875" style="138" customWidth="1"/>
    <col min="2" max="2" width="3.88671875" hidden="1" customWidth="1"/>
    <col min="3" max="3" width="9.88671875" style="138" customWidth="1"/>
    <col min="4" max="5" width="3.44140625" hidden="1" customWidth="1"/>
    <col min="6" max="7" width="3.44140625" style="138" hidden="1" customWidth="1"/>
    <col min="8" max="8" width="3.44140625" style="378" hidden="1" customWidth="1"/>
    <col min="9" max="9" width="9.21875" style="138" customWidth="1"/>
    <col min="10" max="10" width="10.109375" hidden="1" customWidth="1"/>
    <col min="11" max="11" width="3" style="138" hidden="1" customWidth="1"/>
    <col min="12" max="12" width="3" style="398" customWidth="1"/>
    <col min="13" max="13" width="34" style="138" hidden="1" customWidth="1"/>
    <col min="14" max="14" width="20.88671875" style="138" customWidth="1"/>
    <col min="15" max="15" width="8.44140625" style="138" hidden="1" customWidth="1"/>
    <col min="16" max="16" width="4.21875" style="138" hidden="1" customWidth="1"/>
    <col min="17" max="17" width="4.109375" hidden="1" customWidth="1"/>
    <col min="18" max="18" width="9" hidden="1" customWidth="1"/>
    <col min="19" max="20" width="4.6640625" hidden="1" customWidth="1"/>
    <col min="21" max="21" width="13" style="138" customWidth="1"/>
    <col min="24" max="24" width="9" customWidth="1"/>
  </cols>
  <sheetData>
    <row r="1" spans="1:25" ht="16.2" x14ac:dyDescent="0.2">
      <c r="A1">
        <v>2025</v>
      </c>
      <c r="C1" t="s">
        <v>785</v>
      </c>
      <c r="F1"/>
      <c r="G1"/>
      <c r="I1"/>
      <c r="K1" s="395"/>
      <c r="L1" s="397"/>
      <c r="M1"/>
      <c r="N1" s="396">
        <v>45772</v>
      </c>
      <c r="O1"/>
      <c r="P1"/>
      <c r="U1"/>
    </row>
    <row r="2" spans="1:25" x14ac:dyDescent="0.2">
      <c r="A2"/>
      <c r="C2"/>
      <c r="F2"/>
      <c r="G2"/>
      <c r="I2"/>
      <c r="K2"/>
      <c r="L2" s="385"/>
      <c r="M2"/>
      <c r="N2"/>
      <c r="O2"/>
      <c r="P2"/>
      <c r="U2"/>
    </row>
    <row r="3" spans="1:25" x14ac:dyDescent="0.2">
      <c r="A3" s="138" t="s">
        <v>708</v>
      </c>
      <c r="B3" t="s">
        <v>708</v>
      </c>
      <c r="G3" s="138" t="s">
        <v>2209</v>
      </c>
    </row>
    <row r="4" spans="1:25" x14ac:dyDescent="0.2">
      <c r="A4" s="138" t="s">
        <v>709</v>
      </c>
      <c r="B4" t="s">
        <v>2210</v>
      </c>
      <c r="C4" s="138" t="s">
        <v>786</v>
      </c>
      <c r="D4" t="s">
        <v>717</v>
      </c>
      <c r="E4" t="s">
        <v>2211</v>
      </c>
      <c r="F4" s="138" t="s">
        <v>2212</v>
      </c>
      <c r="G4" s="138" t="s">
        <v>708</v>
      </c>
      <c r="H4" s="378" t="s">
        <v>2213</v>
      </c>
      <c r="I4" s="138" t="s">
        <v>710</v>
      </c>
      <c r="J4" t="s">
        <v>711</v>
      </c>
      <c r="K4" s="138" t="s">
        <v>2214</v>
      </c>
      <c r="L4" s="398" t="s">
        <v>712</v>
      </c>
      <c r="M4" s="138" t="s">
        <v>713</v>
      </c>
      <c r="N4" s="138" t="s">
        <v>714</v>
      </c>
      <c r="O4" s="138" t="s">
        <v>2215</v>
      </c>
      <c r="P4" s="138" t="s">
        <v>2216</v>
      </c>
      <c r="Q4" s="138" t="s">
        <v>1824</v>
      </c>
      <c r="R4" s="138" t="s">
        <v>715</v>
      </c>
      <c r="S4" t="s">
        <v>716</v>
      </c>
      <c r="T4" t="s">
        <v>2217</v>
      </c>
      <c r="U4" s="138" t="s">
        <v>2218</v>
      </c>
    </row>
    <row r="5" spans="1:25" x14ac:dyDescent="0.2">
      <c r="A5" s="138">
        <v>1</v>
      </c>
      <c r="B5">
        <v>1</v>
      </c>
      <c r="C5" s="138">
        <v>25260000</v>
      </c>
      <c r="D5">
        <v>25</v>
      </c>
      <c r="E5">
        <v>26</v>
      </c>
      <c r="F5">
        <v>0</v>
      </c>
      <c r="G5" s="383">
        <v>0</v>
      </c>
      <c r="I5" s="382" t="s">
        <v>2219</v>
      </c>
      <c r="J5" t="s">
        <v>2219</v>
      </c>
      <c r="K5" s="379">
        <v>80</v>
      </c>
      <c r="L5" s="398">
        <v>80</v>
      </c>
      <c r="M5" s="379" t="s">
        <v>2220</v>
      </c>
      <c r="N5" s="138" t="s">
        <v>852</v>
      </c>
      <c r="O5" s="379">
        <v>261010</v>
      </c>
      <c r="P5" s="379">
        <v>1</v>
      </c>
      <c r="Q5" t="s">
        <v>1822</v>
      </c>
      <c r="R5" t="s">
        <v>1951</v>
      </c>
      <c r="S5">
        <v>1</v>
      </c>
      <c r="T5">
        <v>1</v>
      </c>
      <c r="U5" s="138" t="s">
        <v>853</v>
      </c>
      <c r="Y5" t="str">
        <f>IF(C5="","$$$","")</f>
        <v/>
      </c>
    </row>
    <row r="6" spans="1:25" hidden="1" x14ac:dyDescent="0.2">
      <c r="A6" s="138">
        <v>2</v>
      </c>
      <c r="B6">
        <v>2</v>
      </c>
      <c r="C6" s="138">
        <v>25260000</v>
      </c>
      <c r="D6">
        <v>25</v>
      </c>
      <c r="E6">
        <v>26</v>
      </c>
      <c r="F6">
        <v>0</v>
      </c>
      <c r="G6" s="383">
        <v>0</v>
      </c>
      <c r="H6" s="378" t="s">
        <v>854</v>
      </c>
      <c r="I6" s="382" t="s">
        <v>2221</v>
      </c>
      <c r="J6" t="s">
        <v>2221</v>
      </c>
      <c r="K6" s="379">
        <v>80</v>
      </c>
      <c r="L6" s="398">
        <v>80</v>
      </c>
      <c r="M6" s="379" t="s">
        <v>2220</v>
      </c>
      <c r="N6" s="138" t="s">
        <v>852</v>
      </c>
      <c r="O6" s="379"/>
      <c r="P6" s="379"/>
      <c r="S6">
        <v>1</v>
      </c>
      <c r="T6">
        <v>1</v>
      </c>
      <c r="U6" s="138" t="s">
        <v>853</v>
      </c>
      <c r="X6" t="str">
        <f t="shared" ref="X6:X69" si="0">IF(C6="","##",IF(C6=C5,"##",""))</f>
        <v>##</v>
      </c>
      <c r="Y6" t="str">
        <f t="shared" ref="Y6:Y69" si="1">IF(C6="","$$$","")</f>
        <v/>
      </c>
    </row>
    <row r="7" spans="1:25" hidden="1" x14ac:dyDescent="0.2">
      <c r="A7" s="138">
        <v>3</v>
      </c>
      <c r="B7">
        <v>3</v>
      </c>
      <c r="C7" s="138" t="s">
        <v>854</v>
      </c>
      <c r="F7"/>
      <c r="G7" s="383"/>
      <c r="H7" s="378" t="s">
        <v>854</v>
      </c>
      <c r="I7" s="382" t="s">
        <v>854</v>
      </c>
      <c r="J7" t="s">
        <v>854</v>
      </c>
      <c r="K7" s="379" t="s">
        <v>854</v>
      </c>
      <c r="L7" s="398" t="s">
        <v>854</v>
      </c>
      <c r="M7" s="379" t="s">
        <v>2220</v>
      </c>
      <c r="N7" s="138" t="s">
        <v>852</v>
      </c>
      <c r="O7" s="379" t="s">
        <v>854</v>
      </c>
      <c r="P7" s="379" t="s">
        <v>854</v>
      </c>
      <c r="Q7" t="s">
        <v>854</v>
      </c>
      <c r="R7" t="s">
        <v>854</v>
      </c>
      <c r="S7">
        <v>1</v>
      </c>
      <c r="T7">
        <v>1</v>
      </c>
      <c r="U7" s="138" t="s">
        <v>853</v>
      </c>
      <c r="X7" t="str">
        <f t="shared" si="0"/>
        <v>##</v>
      </c>
      <c r="Y7" t="str">
        <f t="shared" si="1"/>
        <v>$$$</v>
      </c>
    </row>
    <row r="8" spans="1:25" x14ac:dyDescent="0.2">
      <c r="A8" s="138">
        <v>4</v>
      </c>
      <c r="B8">
        <v>4</v>
      </c>
      <c r="C8" s="138">
        <v>25260002</v>
      </c>
      <c r="D8">
        <v>25</v>
      </c>
      <c r="E8">
        <v>26</v>
      </c>
      <c r="F8">
        <v>0</v>
      </c>
      <c r="G8">
        <v>2</v>
      </c>
      <c r="H8" s="378" t="s">
        <v>854</v>
      </c>
      <c r="I8" s="382" t="s">
        <v>2222</v>
      </c>
      <c r="J8" t="s">
        <v>2222</v>
      </c>
      <c r="K8" s="381" t="s">
        <v>854</v>
      </c>
      <c r="L8" s="399" t="s">
        <v>854</v>
      </c>
      <c r="M8" s="379" t="s">
        <v>2223</v>
      </c>
      <c r="N8" s="138" t="s">
        <v>2224</v>
      </c>
      <c r="O8" s="379">
        <v>261010</v>
      </c>
      <c r="P8" s="379">
        <v>1</v>
      </c>
      <c r="Q8" t="s">
        <v>1822</v>
      </c>
      <c r="R8" t="s">
        <v>1951</v>
      </c>
      <c r="S8">
        <v>1</v>
      </c>
      <c r="T8">
        <v>1</v>
      </c>
      <c r="U8" s="138" t="s">
        <v>853</v>
      </c>
      <c r="X8" t="str">
        <f t="shared" si="0"/>
        <v/>
      </c>
      <c r="Y8" t="str">
        <f t="shared" si="1"/>
        <v/>
      </c>
    </row>
    <row r="9" spans="1:25" x14ac:dyDescent="0.2">
      <c r="A9" s="138">
        <v>5</v>
      </c>
      <c r="B9">
        <v>5</v>
      </c>
      <c r="C9" s="138">
        <v>25260003</v>
      </c>
      <c r="D9">
        <v>25</v>
      </c>
      <c r="E9">
        <v>26</v>
      </c>
      <c r="F9">
        <v>0</v>
      </c>
      <c r="G9">
        <v>3</v>
      </c>
      <c r="H9" s="378" t="s">
        <v>854</v>
      </c>
      <c r="I9" s="380" t="s">
        <v>2219</v>
      </c>
      <c r="J9" t="s">
        <v>2219</v>
      </c>
      <c r="M9" s="138" t="s">
        <v>2225</v>
      </c>
      <c r="N9" s="138" t="s">
        <v>2226</v>
      </c>
      <c r="O9" s="379"/>
      <c r="P9" s="379"/>
      <c r="S9">
        <v>1</v>
      </c>
      <c r="T9">
        <v>1</v>
      </c>
      <c r="U9" s="138" t="s">
        <v>853</v>
      </c>
      <c r="X9" t="str">
        <f t="shared" si="0"/>
        <v/>
      </c>
      <c r="Y9" t="str">
        <f t="shared" si="1"/>
        <v/>
      </c>
    </row>
    <row r="10" spans="1:25" hidden="1" x14ac:dyDescent="0.2">
      <c r="A10" s="138">
        <v>6</v>
      </c>
      <c r="B10">
        <v>6</v>
      </c>
      <c r="C10" s="138">
        <v>25260003</v>
      </c>
      <c r="D10">
        <v>25</v>
      </c>
      <c r="E10">
        <v>26</v>
      </c>
      <c r="F10">
        <v>0</v>
      </c>
      <c r="G10">
        <v>3</v>
      </c>
      <c r="H10" s="378" t="s">
        <v>854</v>
      </c>
      <c r="I10" s="380" t="s">
        <v>2221</v>
      </c>
      <c r="J10" t="s">
        <v>2221</v>
      </c>
      <c r="K10" s="379"/>
      <c r="M10" s="379" t="s">
        <v>2225</v>
      </c>
      <c r="N10" s="138" t="s">
        <v>2226</v>
      </c>
      <c r="O10" s="379"/>
      <c r="P10" s="379"/>
      <c r="S10">
        <v>1</v>
      </c>
      <c r="T10">
        <v>1</v>
      </c>
      <c r="U10" s="138" t="s">
        <v>853</v>
      </c>
      <c r="X10" t="str">
        <f t="shared" si="0"/>
        <v>##</v>
      </c>
      <c r="Y10" t="str">
        <f t="shared" si="1"/>
        <v/>
      </c>
    </row>
    <row r="11" spans="1:25" hidden="1" x14ac:dyDescent="0.2">
      <c r="A11" s="138">
        <v>7</v>
      </c>
      <c r="B11">
        <v>7</v>
      </c>
      <c r="C11" s="138" t="s">
        <v>854</v>
      </c>
      <c r="F11"/>
      <c r="G11" s="383">
        <v>4</v>
      </c>
      <c r="H11" s="378" t="s">
        <v>854</v>
      </c>
      <c r="I11" s="382" t="s">
        <v>854</v>
      </c>
      <c r="J11" t="s">
        <v>854</v>
      </c>
      <c r="K11" s="381" t="s">
        <v>854</v>
      </c>
      <c r="L11" s="399" t="s">
        <v>854</v>
      </c>
      <c r="M11" s="138" t="s">
        <v>2227</v>
      </c>
      <c r="N11" s="138" t="s">
        <v>2228</v>
      </c>
      <c r="O11" s="379" t="s">
        <v>854</v>
      </c>
      <c r="P11" s="379" t="s">
        <v>854</v>
      </c>
      <c r="Q11" t="s">
        <v>854</v>
      </c>
      <c r="R11" t="s">
        <v>854</v>
      </c>
      <c r="S11">
        <v>1</v>
      </c>
      <c r="T11">
        <v>1</v>
      </c>
      <c r="U11" s="138" t="s">
        <v>853</v>
      </c>
      <c r="X11" t="str">
        <f t="shared" si="0"/>
        <v>##</v>
      </c>
      <c r="Y11" t="str">
        <f t="shared" si="1"/>
        <v>$$$</v>
      </c>
    </row>
    <row r="12" spans="1:25" hidden="1" x14ac:dyDescent="0.2">
      <c r="A12" s="138">
        <v>8</v>
      </c>
      <c r="C12" s="138" t="s">
        <v>854</v>
      </c>
      <c r="F12"/>
      <c r="G12" s="383">
        <v>5</v>
      </c>
      <c r="H12" s="378" t="s">
        <v>854</v>
      </c>
      <c r="I12" s="380" t="s">
        <v>854</v>
      </c>
      <c r="J12" t="s">
        <v>854</v>
      </c>
      <c r="K12" s="379" t="s">
        <v>854</v>
      </c>
      <c r="L12" s="398" t="s">
        <v>854</v>
      </c>
      <c r="M12" s="379" t="s">
        <v>2229</v>
      </c>
      <c r="N12" s="138" t="s">
        <v>2230</v>
      </c>
      <c r="O12" s="379" t="s">
        <v>854</v>
      </c>
      <c r="P12" s="379" t="s">
        <v>854</v>
      </c>
      <c r="Q12" t="s">
        <v>854</v>
      </c>
      <c r="R12" t="s">
        <v>854</v>
      </c>
      <c r="X12" t="str">
        <f t="shared" si="0"/>
        <v>##</v>
      </c>
      <c r="Y12" t="str">
        <f t="shared" si="1"/>
        <v>$$$</v>
      </c>
    </row>
    <row r="13" spans="1:25" hidden="1" x14ac:dyDescent="0.2">
      <c r="A13" s="138">
        <v>9</v>
      </c>
      <c r="C13" s="138" t="s">
        <v>854</v>
      </c>
      <c r="F13"/>
      <c r="G13"/>
      <c r="H13" s="378" t="s">
        <v>854</v>
      </c>
      <c r="I13" s="382" t="s">
        <v>854</v>
      </c>
      <c r="J13" t="s">
        <v>854</v>
      </c>
      <c r="K13" s="381" t="s">
        <v>854</v>
      </c>
      <c r="L13" s="399" t="s">
        <v>854</v>
      </c>
      <c r="O13" s="379" t="s">
        <v>854</v>
      </c>
      <c r="P13" s="379" t="s">
        <v>854</v>
      </c>
      <c r="Q13" t="s">
        <v>854</v>
      </c>
      <c r="R13" t="s">
        <v>854</v>
      </c>
      <c r="X13" t="str">
        <f t="shared" si="0"/>
        <v>##</v>
      </c>
      <c r="Y13" t="str">
        <f t="shared" si="1"/>
        <v>$$$</v>
      </c>
    </row>
    <row r="14" spans="1:25" hidden="1" x14ac:dyDescent="0.2">
      <c r="A14" s="138">
        <v>10</v>
      </c>
      <c r="C14" s="138" t="s">
        <v>854</v>
      </c>
      <c r="F14"/>
      <c r="G14" s="383"/>
      <c r="H14" s="378" t="s">
        <v>854</v>
      </c>
      <c r="I14" s="382" t="s">
        <v>854</v>
      </c>
      <c r="J14" t="s">
        <v>854</v>
      </c>
      <c r="K14" s="379" t="s">
        <v>854</v>
      </c>
      <c r="L14" s="398" t="s">
        <v>854</v>
      </c>
      <c r="M14" s="379"/>
      <c r="O14" s="379" t="s">
        <v>854</v>
      </c>
      <c r="P14" s="379" t="s">
        <v>854</v>
      </c>
      <c r="Q14" t="s">
        <v>854</v>
      </c>
      <c r="R14" t="s">
        <v>854</v>
      </c>
      <c r="X14" t="str">
        <f t="shared" si="0"/>
        <v>##</v>
      </c>
      <c r="Y14" t="str">
        <f t="shared" si="1"/>
        <v>$$$</v>
      </c>
    </row>
    <row r="15" spans="1:25" hidden="1" x14ac:dyDescent="0.2">
      <c r="A15" s="138">
        <v>11</v>
      </c>
      <c r="B15">
        <v>9</v>
      </c>
      <c r="C15" s="138" t="s">
        <v>854</v>
      </c>
      <c r="F15"/>
      <c r="G15"/>
      <c r="H15" s="378" t="s">
        <v>854</v>
      </c>
      <c r="I15" s="382" t="s">
        <v>854</v>
      </c>
      <c r="J15" t="s">
        <v>854</v>
      </c>
      <c r="K15" s="379" t="s">
        <v>854</v>
      </c>
      <c r="L15" s="398" t="s">
        <v>854</v>
      </c>
      <c r="M15" s="379" t="s">
        <v>2231</v>
      </c>
      <c r="N15" s="138" t="s">
        <v>1701</v>
      </c>
      <c r="O15" s="379" t="s">
        <v>854</v>
      </c>
      <c r="P15" s="379" t="s">
        <v>854</v>
      </c>
      <c r="Q15" t="s">
        <v>854</v>
      </c>
      <c r="R15" t="s">
        <v>854</v>
      </c>
      <c r="S15">
        <v>1</v>
      </c>
      <c r="T15">
        <v>1</v>
      </c>
      <c r="U15" s="138" t="s">
        <v>853</v>
      </c>
      <c r="X15" t="str">
        <f t="shared" si="0"/>
        <v>##</v>
      </c>
      <c r="Y15" t="str">
        <f t="shared" si="1"/>
        <v>$$$</v>
      </c>
    </row>
    <row r="16" spans="1:25" hidden="1" x14ac:dyDescent="0.2">
      <c r="A16" s="138">
        <v>12</v>
      </c>
      <c r="B16">
        <v>10</v>
      </c>
      <c r="C16" s="138" t="s">
        <v>854</v>
      </c>
      <c r="F16"/>
      <c r="G16" s="383"/>
      <c r="H16" s="378" t="s">
        <v>854</v>
      </c>
      <c r="I16" s="382" t="s">
        <v>854</v>
      </c>
      <c r="J16" t="s">
        <v>854</v>
      </c>
      <c r="K16" s="379" t="s">
        <v>854</v>
      </c>
      <c r="L16" s="398" t="s">
        <v>854</v>
      </c>
      <c r="M16" s="379" t="s">
        <v>2232</v>
      </c>
      <c r="N16" s="138" t="s">
        <v>2233</v>
      </c>
      <c r="O16" s="379" t="s">
        <v>854</v>
      </c>
      <c r="P16" s="379" t="s">
        <v>854</v>
      </c>
      <c r="Q16" t="s">
        <v>854</v>
      </c>
      <c r="R16" t="s">
        <v>854</v>
      </c>
      <c r="S16">
        <v>1</v>
      </c>
      <c r="T16">
        <v>1</v>
      </c>
      <c r="U16" s="138" t="s">
        <v>853</v>
      </c>
      <c r="X16" t="str">
        <f t="shared" si="0"/>
        <v>##</v>
      </c>
      <c r="Y16" t="str">
        <f t="shared" si="1"/>
        <v>$$$</v>
      </c>
    </row>
    <row r="17" spans="1:25" hidden="1" x14ac:dyDescent="0.2">
      <c r="A17" s="138">
        <v>13</v>
      </c>
      <c r="C17" s="138" t="s">
        <v>854</v>
      </c>
      <c r="F17"/>
      <c r="G17"/>
      <c r="H17" s="378" t="s">
        <v>854</v>
      </c>
      <c r="I17" s="382" t="s">
        <v>854</v>
      </c>
      <c r="J17" t="s">
        <v>854</v>
      </c>
      <c r="K17" s="138" t="s">
        <v>854</v>
      </c>
      <c r="L17" s="399" t="s">
        <v>854</v>
      </c>
      <c r="O17" s="379" t="s">
        <v>854</v>
      </c>
      <c r="P17" s="379" t="s">
        <v>854</v>
      </c>
      <c r="Q17" t="s">
        <v>854</v>
      </c>
      <c r="R17" t="s">
        <v>854</v>
      </c>
      <c r="X17" t="str">
        <f t="shared" si="0"/>
        <v>##</v>
      </c>
      <c r="Y17" t="str">
        <f t="shared" si="1"/>
        <v>$$$</v>
      </c>
    </row>
    <row r="18" spans="1:25" hidden="1" x14ac:dyDescent="0.2">
      <c r="A18" s="138">
        <v>14</v>
      </c>
      <c r="C18" s="138" t="s">
        <v>854</v>
      </c>
      <c r="F18"/>
      <c r="G18" s="383"/>
      <c r="H18" s="378" t="s">
        <v>854</v>
      </c>
      <c r="I18" s="382" t="s">
        <v>854</v>
      </c>
      <c r="J18" t="s">
        <v>854</v>
      </c>
      <c r="K18" s="379" t="s">
        <v>854</v>
      </c>
      <c r="L18" s="398" t="s">
        <v>854</v>
      </c>
      <c r="M18" s="379"/>
      <c r="O18" s="379" t="s">
        <v>854</v>
      </c>
      <c r="P18" s="379" t="s">
        <v>854</v>
      </c>
      <c r="Q18" t="s">
        <v>854</v>
      </c>
      <c r="R18" t="s">
        <v>854</v>
      </c>
      <c r="X18" t="str">
        <f t="shared" si="0"/>
        <v>##</v>
      </c>
      <c r="Y18" t="str">
        <f t="shared" si="1"/>
        <v>$$$</v>
      </c>
    </row>
    <row r="19" spans="1:25" hidden="1" x14ac:dyDescent="0.2">
      <c r="A19" s="138">
        <v>15</v>
      </c>
      <c r="C19" s="138" t="s">
        <v>854</v>
      </c>
      <c r="F19"/>
      <c r="G19" s="383"/>
      <c r="H19" s="378" t="s">
        <v>854</v>
      </c>
      <c r="I19" s="382" t="s">
        <v>854</v>
      </c>
      <c r="J19" t="s">
        <v>854</v>
      </c>
      <c r="K19" s="381" t="s">
        <v>854</v>
      </c>
      <c r="L19" s="399" t="s">
        <v>854</v>
      </c>
      <c r="M19" s="381"/>
      <c r="O19" s="379" t="s">
        <v>854</v>
      </c>
      <c r="P19" s="379" t="s">
        <v>854</v>
      </c>
      <c r="Q19" t="s">
        <v>854</v>
      </c>
      <c r="R19" t="s">
        <v>854</v>
      </c>
      <c r="X19" t="str">
        <f t="shared" si="0"/>
        <v>##</v>
      </c>
      <c r="Y19" t="str">
        <f t="shared" si="1"/>
        <v>$$$</v>
      </c>
    </row>
    <row r="20" spans="1:25" hidden="1" x14ac:dyDescent="0.2">
      <c r="A20" s="138">
        <v>16</v>
      </c>
      <c r="C20" s="138" t="s">
        <v>854</v>
      </c>
      <c r="F20"/>
      <c r="G20"/>
      <c r="H20" s="378" t="s">
        <v>854</v>
      </c>
      <c r="I20" s="382" t="s">
        <v>854</v>
      </c>
      <c r="J20" t="s">
        <v>854</v>
      </c>
      <c r="K20" s="381" t="s">
        <v>854</v>
      </c>
      <c r="L20" s="399" t="s">
        <v>854</v>
      </c>
      <c r="O20" s="379" t="s">
        <v>854</v>
      </c>
      <c r="P20" s="379" t="s">
        <v>854</v>
      </c>
      <c r="Q20" t="s">
        <v>854</v>
      </c>
      <c r="R20" t="s">
        <v>854</v>
      </c>
      <c r="X20" t="str">
        <f t="shared" si="0"/>
        <v>##</v>
      </c>
      <c r="Y20" t="str">
        <f t="shared" si="1"/>
        <v>$$$</v>
      </c>
    </row>
    <row r="21" spans="1:25" hidden="1" x14ac:dyDescent="0.2">
      <c r="A21" s="138">
        <v>17</v>
      </c>
      <c r="C21" s="138" t="s">
        <v>854</v>
      </c>
      <c r="F21"/>
      <c r="G21" s="383"/>
      <c r="H21" s="378" t="s">
        <v>854</v>
      </c>
      <c r="I21" s="382" t="s">
        <v>854</v>
      </c>
      <c r="J21" t="s">
        <v>854</v>
      </c>
      <c r="K21" s="379" t="s">
        <v>854</v>
      </c>
      <c r="L21" s="398" t="s">
        <v>854</v>
      </c>
      <c r="M21" s="379"/>
      <c r="O21" s="379" t="s">
        <v>854</v>
      </c>
      <c r="P21" s="379" t="s">
        <v>854</v>
      </c>
      <c r="Q21" t="s">
        <v>854</v>
      </c>
      <c r="R21" t="s">
        <v>854</v>
      </c>
      <c r="X21" t="str">
        <f t="shared" si="0"/>
        <v>##</v>
      </c>
      <c r="Y21" t="str">
        <f t="shared" si="1"/>
        <v>$$$</v>
      </c>
    </row>
    <row r="22" spans="1:25" hidden="1" x14ac:dyDescent="0.2">
      <c r="A22" s="138">
        <v>18</v>
      </c>
      <c r="C22" s="138" t="s">
        <v>854</v>
      </c>
      <c r="F22"/>
      <c r="G22" s="383"/>
      <c r="H22" s="378" t="s">
        <v>854</v>
      </c>
      <c r="I22" s="382" t="s">
        <v>854</v>
      </c>
      <c r="J22" t="s">
        <v>854</v>
      </c>
      <c r="K22" s="379" t="s">
        <v>854</v>
      </c>
      <c r="L22" s="398" t="s">
        <v>854</v>
      </c>
      <c r="M22" s="379"/>
      <c r="O22" s="379" t="s">
        <v>854</v>
      </c>
      <c r="P22" s="379" t="s">
        <v>854</v>
      </c>
      <c r="Q22" t="s">
        <v>854</v>
      </c>
      <c r="R22" t="s">
        <v>854</v>
      </c>
      <c r="X22" t="str">
        <f t="shared" si="0"/>
        <v>##</v>
      </c>
      <c r="Y22" t="str">
        <f t="shared" si="1"/>
        <v>$$$</v>
      </c>
    </row>
    <row r="23" spans="1:25" hidden="1" x14ac:dyDescent="0.2">
      <c r="A23" s="138">
        <v>19</v>
      </c>
      <c r="C23" s="138" t="s">
        <v>854</v>
      </c>
      <c r="F23"/>
      <c r="G23" s="383"/>
      <c r="H23" s="378" t="s">
        <v>854</v>
      </c>
      <c r="I23" s="382" t="s">
        <v>854</v>
      </c>
      <c r="J23" t="s">
        <v>854</v>
      </c>
      <c r="K23" s="379" t="s">
        <v>854</v>
      </c>
      <c r="L23" s="398" t="s">
        <v>854</v>
      </c>
      <c r="M23" s="381"/>
      <c r="O23" s="379" t="s">
        <v>854</v>
      </c>
      <c r="P23" s="379" t="s">
        <v>854</v>
      </c>
      <c r="Q23" t="s">
        <v>854</v>
      </c>
      <c r="R23" t="s">
        <v>854</v>
      </c>
      <c r="X23" t="str">
        <f t="shared" si="0"/>
        <v>##</v>
      </c>
      <c r="Y23" t="str">
        <f t="shared" si="1"/>
        <v>$$$</v>
      </c>
    </row>
    <row r="24" spans="1:25" hidden="1" x14ac:dyDescent="0.2">
      <c r="A24" s="138">
        <v>20</v>
      </c>
      <c r="C24" s="138" t="s">
        <v>854</v>
      </c>
      <c r="F24"/>
      <c r="G24" s="383"/>
      <c r="H24" s="378" t="s">
        <v>854</v>
      </c>
      <c r="I24" s="382" t="s">
        <v>854</v>
      </c>
      <c r="J24" t="s">
        <v>854</v>
      </c>
      <c r="K24" s="379" t="s">
        <v>854</v>
      </c>
      <c r="L24" s="398" t="s">
        <v>854</v>
      </c>
      <c r="M24" s="379"/>
      <c r="O24" s="379" t="s">
        <v>854</v>
      </c>
      <c r="P24" s="379" t="s">
        <v>854</v>
      </c>
      <c r="Q24" t="s">
        <v>854</v>
      </c>
      <c r="R24" t="s">
        <v>854</v>
      </c>
      <c r="X24" t="str">
        <f t="shared" si="0"/>
        <v>##</v>
      </c>
      <c r="Y24" t="str">
        <f t="shared" si="1"/>
        <v>$$$</v>
      </c>
    </row>
    <row r="25" spans="1:25" hidden="1" x14ac:dyDescent="0.2">
      <c r="A25" s="138">
        <v>21</v>
      </c>
      <c r="B25">
        <v>21</v>
      </c>
      <c r="C25" s="138" t="s">
        <v>854</v>
      </c>
      <c r="F25"/>
      <c r="G25" s="383"/>
      <c r="H25" s="378" t="s">
        <v>854</v>
      </c>
      <c r="I25" s="380" t="s">
        <v>854</v>
      </c>
      <c r="J25" t="s">
        <v>854</v>
      </c>
      <c r="K25" s="379" t="s">
        <v>854</v>
      </c>
      <c r="L25" s="398" t="s">
        <v>854</v>
      </c>
      <c r="M25" s="379"/>
      <c r="O25" s="379" t="s">
        <v>854</v>
      </c>
      <c r="P25" s="379" t="s">
        <v>854</v>
      </c>
      <c r="Q25" t="s">
        <v>854</v>
      </c>
      <c r="R25" t="s">
        <v>854</v>
      </c>
      <c r="X25" t="str">
        <f t="shared" si="0"/>
        <v>##</v>
      </c>
      <c r="Y25" t="str">
        <f t="shared" si="1"/>
        <v>$$$</v>
      </c>
    </row>
    <row r="26" spans="1:25" hidden="1" x14ac:dyDescent="0.2">
      <c r="A26" s="138">
        <v>22</v>
      </c>
      <c r="C26" s="138" t="s">
        <v>854</v>
      </c>
      <c r="F26"/>
      <c r="G26" s="383"/>
      <c r="H26" s="378" t="s">
        <v>854</v>
      </c>
      <c r="I26" s="382" t="s">
        <v>854</v>
      </c>
      <c r="J26" t="s">
        <v>854</v>
      </c>
      <c r="K26" s="379" t="s">
        <v>854</v>
      </c>
      <c r="L26" s="398" t="s">
        <v>854</v>
      </c>
      <c r="M26" s="379"/>
      <c r="O26" s="379" t="s">
        <v>854</v>
      </c>
      <c r="P26" s="379" t="s">
        <v>854</v>
      </c>
      <c r="Q26" t="s">
        <v>854</v>
      </c>
      <c r="R26" t="s">
        <v>854</v>
      </c>
      <c r="X26" t="str">
        <f t="shared" si="0"/>
        <v>##</v>
      </c>
      <c r="Y26" t="str">
        <f t="shared" si="1"/>
        <v>$$$</v>
      </c>
    </row>
    <row r="27" spans="1:25" hidden="1" x14ac:dyDescent="0.2">
      <c r="A27" s="138">
        <v>23</v>
      </c>
      <c r="C27" s="138" t="s">
        <v>854</v>
      </c>
      <c r="F27"/>
      <c r="G27" s="383"/>
      <c r="H27" s="378" t="s">
        <v>854</v>
      </c>
      <c r="I27" s="382" t="s">
        <v>854</v>
      </c>
      <c r="J27" t="s">
        <v>854</v>
      </c>
      <c r="K27" s="379" t="s">
        <v>854</v>
      </c>
      <c r="L27" s="398" t="s">
        <v>854</v>
      </c>
      <c r="M27" s="379"/>
      <c r="O27" s="379" t="s">
        <v>854</v>
      </c>
      <c r="P27" s="379" t="s">
        <v>854</v>
      </c>
      <c r="Q27" t="s">
        <v>854</v>
      </c>
      <c r="R27" t="s">
        <v>854</v>
      </c>
      <c r="X27" t="str">
        <f t="shared" si="0"/>
        <v>##</v>
      </c>
      <c r="Y27" t="str">
        <f t="shared" si="1"/>
        <v>$$$</v>
      </c>
    </row>
    <row r="28" spans="1:25" hidden="1" x14ac:dyDescent="0.2">
      <c r="A28" s="138">
        <v>24</v>
      </c>
      <c r="C28" s="138" t="s">
        <v>854</v>
      </c>
      <c r="F28"/>
      <c r="G28"/>
      <c r="H28" s="378" t="s">
        <v>854</v>
      </c>
      <c r="I28" s="380" t="s">
        <v>854</v>
      </c>
      <c r="J28" t="s">
        <v>854</v>
      </c>
      <c r="K28" s="379" t="s">
        <v>854</v>
      </c>
      <c r="L28" s="398" t="s">
        <v>854</v>
      </c>
      <c r="M28" s="379"/>
      <c r="O28" s="379" t="s">
        <v>854</v>
      </c>
      <c r="P28" s="379" t="s">
        <v>854</v>
      </c>
      <c r="Q28" t="s">
        <v>854</v>
      </c>
      <c r="R28" t="s">
        <v>854</v>
      </c>
      <c r="X28" t="str">
        <f t="shared" si="0"/>
        <v>##</v>
      </c>
      <c r="Y28" t="str">
        <f t="shared" si="1"/>
        <v>$$$</v>
      </c>
    </row>
    <row r="29" spans="1:25" hidden="1" x14ac:dyDescent="0.2">
      <c r="A29" s="138">
        <v>25</v>
      </c>
      <c r="C29" s="138" t="s">
        <v>854</v>
      </c>
      <c r="F29"/>
      <c r="G29" s="383"/>
      <c r="H29" s="378" t="s">
        <v>854</v>
      </c>
      <c r="I29" s="382" t="s">
        <v>854</v>
      </c>
      <c r="J29" t="s">
        <v>854</v>
      </c>
      <c r="K29" s="379" t="s">
        <v>854</v>
      </c>
      <c r="L29" s="398" t="s">
        <v>854</v>
      </c>
      <c r="M29" s="379"/>
      <c r="O29" s="379" t="s">
        <v>854</v>
      </c>
      <c r="P29" s="379" t="s">
        <v>854</v>
      </c>
      <c r="Q29" t="s">
        <v>854</v>
      </c>
      <c r="R29" t="s">
        <v>854</v>
      </c>
      <c r="X29" t="str">
        <f t="shared" si="0"/>
        <v>##</v>
      </c>
      <c r="Y29" t="str">
        <f t="shared" si="1"/>
        <v>$$$</v>
      </c>
    </row>
    <row r="30" spans="1:25" hidden="1" x14ac:dyDescent="0.2">
      <c r="A30" s="138">
        <v>26</v>
      </c>
      <c r="C30" s="138" t="s">
        <v>854</v>
      </c>
      <c r="F30"/>
      <c r="G30" s="383"/>
      <c r="H30" s="378" t="s">
        <v>854</v>
      </c>
      <c r="I30" s="380" t="s">
        <v>854</v>
      </c>
      <c r="J30" t="s">
        <v>854</v>
      </c>
      <c r="K30" s="379" t="s">
        <v>854</v>
      </c>
      <c r="L30" s="398" t="s">
        <v>854</v>
      </c>
      <c r="M30" s="379"/>
      <c r="O30" s="379" t="s">
        <v>854</v>
      </c>
      <c r="P30" s="379" t="s">
        <v>854</v>
      </c>
      <c r="Q30" t="s">
        <v>854</v>
      </c>
      <c r="R30" t="s">
        <v>854</v>
      </c>
      <c r="X30" t="str">
        <f t="shared" si="0"/>
        <v>##</v>
      </c>
      <c r="Y30" t="str">
        <f t="shared" si="1"/>
        <v>$$$</v>
      </c>
    </row>
    <row r="31" spans="1:25" hidden="1" x14ac:dyDescent="0.2">
      <c r="A31" s="138">
        <v>27</v>
      </c>
      <c r="B31">
        <v>27</v>
      </c>
      <c r="C31" s="138" t="s">
        <v>854</v>
      </c>
      <c r="F31"/>
      <c r="G31" s="383"/>
      <c r="H31" s="378" t="s">
        <v>854</v>
      </c>
      <c r="I31" s="382" t="s">
        <v>854</v>
      </c>
      <c r="J31" t="s">
        <v>854</v>
      </c>
      <c r="K31" s="379" t="s">
        <v>854</v>
      </c>
      <c r="L31" s="398" t="s">
        <v>854</v>
      </c>
      <c r="M31" s="379"/>
      <c r="O31" s="379" t="s">
        <v>854</v>
      </c>
      <c r="P31" s="379" t="s">
        <v>854</v>
      </c>
      <c r="Q31" t="s">
        <v>854</v>
      </c>
      <c r="R31" t="s">
        <v>854</v>
      </c>
      <c r="X31" t="str">
        <f t="shared" si="0"/>
        <v>##</v>
      </c>
      <c r="Y31" t="str">
        <f t="shared" si="1"/>
        <v>$$$</v>
      </c>
    </row>
    <row r="32" spans="1:25" hidden="1" x14ac:dyDescent="0.2">
      <c r="A32" s="138">
        <v>28</v>
      </c>
      <c r="C32" s="138" t="s">
        <v>854</v>
      </c>
      <c r="F32"/>
      <c r="G32" s="383"/>
      <c r="H32" s="378" t="s">
        <v>854</v>
      </c>
      <c r="I32" s="382" t="s">
        <v>854</v>
      </c>
      <c r="J32" t="s">
        <v>854</v>
      </c>
      <c r="K32" s="379" t="s">
        <v>854</v>
      </c>
      <c r="L32" s="398" t="s">
        <v>854</v>
      </c>
      <c r="M32" s="379"/>
      <c r="O32" s="379" t="s">
        <v>854</v>
      </c>
      <c r="P32" s="379" t="s">
        <v>854</v>
      </c>
      <c r="Q32" t="s">
        <v>854</v>
      </c>
      <c r="R32" t="s">
        <v>854</v>
      </c>
      <c r="X32" t="str">
        <f t="shared" si="0"/>
        <v>##</v>
      </c>
      <c r="Y32" t="str">
        <f t="shared" si="1"/>
        <v>$$$</v>
      </c>
    </row>
    <row r="33" spans="1:25" hidden="1" x14ac:dyDescent="0.2">
      <c r="A33" s="138">
        <v>29</v>
      </c>
      <c r="C33" s="138" t="s">
        <v>854</v>
      </c>
      <c r="F33"/>
      <c r="G33" s="383"/>
      <c r="H33" s="378" t="s">
        <v>854</v>
      </c>
      <c r="I33" s="382" t="s">
        <v>854</v>
      </c>
      <c r="J33" t="s">
        <v>854</v>
      </c>
      <c r="K33" s="379" t="s">
        <v>854</v>
      </c>
      <c r="L33" s="398" t="s">
        <v>854</v>
      </c>
      <c r="M33" s="379"/>
      <c r="O33" s="379" t="s">
        <v>854</v>
      </c>
      <c r="P33" s="379" t="s">
        <v>854</v>
      </c>
      <c r="Q33" t="s">
        <v>854</v>
      </c>
      <c r="R33" t="s">
        <v>854</v>
      </c>
      <c r="X33" t="str">
        <f t="shared" si="0"/>
        <v>##</v>
      </c>
      <c r="Y33" t="str">
        <f t="shared" si="1"/>
        <v>$$$</v>
      </c>
    </row>
    <row r="34" spans="1:25" hidden="1" x14ac:dyDescent="0.2">
      <c r="A34" s="138">
        <v>30</v>
      </c>
      <c r="C34" s="138" t="s">
        <v>854</v>
      </c>
      <c r="F34"/>
      <c r="G34" s="383"/>
      <c r="H34" s="378" t="s">
        <v>854</v>
      </c>
      <c r="I34" s="380" t="s">
        <v>854</v>
      </c>
      <c r="J34" t="s">
        <v>854</v>
      </c>
      <c r="K34" s="379" t="s">
        <v>854</v>
      </c>
      <c r="L34" s="398" t="s">
        <v>854</v>
      </c>
      <c r="M34" s="379"/>
      <c r="O34" s="379" t="s">
        <v>854</v>
      </c>
      <c r="P34" s="379" t="s">
        <v>854</v>
      </c>
      <c r="Q34" t="s">
        <v>854</v>
      </c>
      <c r="R34" t="s">
        <v>854</v>
      </c>
      <c r="X34" t="str">
        <f t="shared" si="0"/>
        <v>##</v>
      </c>
      <c r="Y34" t="str">
        <f t="shared" si="1"/>
        <v>$$$</v>
      </c>
    </row>
    <row r="35" spans="1:25" hidden="1" x14ac:dyDescent="0.2">
      <c r="A35" s="138">
        <v>31</v>
      </c>
      <c r="B35">
        <v>31</v>
      </c>
      <c r="C35" s="138" t="s">
        <v>854</v>
      </c>
      <c r="F35"/>
      <c r="G35" s="383"/>
      <c r="H35" s="378" t="s">
        <v>854</v>
      </c>
      <c r="I35" s="382" t="s">
        <v>854</v>
      </c>
      <c r="J35" t="s">
        <v>854</v>
      </c>
      <c r="K35" s="381" t="s">
        <v>854</v>
      </c>
      <c r="L35" s="399" t="s">
        <v>854</v>
      </c>
      <c r="M35" s="381"/>
      <c r="O35" s="379" t="s">
        <v>854</v>
      </c>
      <c r="P35" s="379" t="s">
        <v>854</v>
      </c>
      <c r="Q35" t="s">
        <v>854</v>
      </c>
      <c r="R35" t="s">
        <v>854</v>
      </c>
      <c r="X35" t="str">
        <f t="shared" si="0"/>
        <v>##</v>
      </c>
      <c r="Y35" t="str">
        <f t="shared" si="1"/>
        <v>$$$</v>
      </c>
    </row>
    <row r="36" spans="1:25" hidden="1" x14ac:dyDescent="0.2">
      <c r="A36" s="138">
        <v>32</v>
      </c>
      <c r="C36" s="138" t="s">
        <v>854</v>
      </c>
      <c r="F36"/>
      <c r="G36"/>
      <c r="H36" s="378" t="s">
        <v>854</v>
      </c>
      <c r="I36" s="382" t="s">
        <v>854</v>
      </c>
      <c r="J36" t="s">
        <v>854</v>
      </c>
      <c r="K36" s="379" t="s">
        <v>854</v>
      </c>
      <c r="L36" s="398" t="s">
        <v>854</v>
      </c>
      <c r="O36" s="379" t="s">
        <v>854</v>
      </c>
      <c r="P36" s="379" t="s">
        <v>854</v>
      </c>
      <c r="Q36" t="s">
        <v>854</v>
      </c>
      <c r="R36" t="s">
        <v>854</v>
      </c>
      <c r="X36" t="str">
        <f t="shared" si="0"/>
        <v>##</v>
      </c>
      <c r="Y36" t="str">
        <f t="shared" si="1"/>
        <v>$$$</v>
      </c>
    </row>
    <row r="37" spans="1:25" hidden="1" x14ac:dyDescent="0.2">
      <c r="A37" s="138">
        <v>33</v>
      </c>
      <c r="C37" s="138" t="s">
        <v>854</v>
      </c>
      <c r="F37"/>
      <c r="G37"/>
      <c r="H37" s="378" t="s">
        <v>854</v>
      </c>
      <c r="I37" s="380" t="s">
        <v>854</v>
      </c>
      <c r="J37" t="s">
        <v>854</v>
      </c>
      <c r="K37" s="379" t="s">
        <v>854</v>
      </c>
      <c r="L37" s="398" t="s">
        <v>854</v>
      </c>
      <c r="M37" s="379"/>
      <c r="O37" s="379" t="s">
        <v>854</v>
      </c>
      <c r="P37" s="379" t="s">
        <v>854</v>
      </c>
      <c r="Q37" t="s">
        <v>854</v>
      </c>
      <c r="R37" t="s">
        <v>854</v>
      </c>
      <c r="X37" t="str">
        <f t="shared" si="0"/>
        <v>##</v>
      </c>
      <c r="Y37" t="str">
        <f t="shared" si="1"/>
        <v>$$$</v>
      </c>
    </row>
    <row r="38" spans="1:25" hidden="1" x14ac:dyDescent="0.2">
      <c r="A38" s="138">
        <v>34</v>
      </c>
      <c r="C38" s="138" t="s">
        <v>854</v>
      </c>
      <c r="F38"/>
      <c r="G38" s="383"/>
      <c r="H38" s="378" t="s">
        <v>854</v>
      </c>
      <c r="I38" s="382" t="s">
        <v>854</v>
      </c>
      <c r="J38" t="s">
        <v>854</v>
      </c>
      <c r="K38" s="379" t="s">
        <v>854</v>
      </c>
      <c r="L38" s="398" t="s">
        <v>854</v>
      </c>
      <c r="M38" s="379"/>
      <c r="O38" s="379" t="s">
        <v>854</v>
      </c>
      <c r="P38" s="379" t="s">
        <v>854</v>
      </c>
      <c r="Q38" t="s">
        <v>854</v>
      </c>
      <c r="R38" t="s">
        <v>854</v>
      </c>
      <c r="X38" t="str">
        <f t="shared" si="0"/>
        <v>##</v>
      </c>
      <c r="Y38" t="str">
        <f t="shared" si="1"/>
        <v>$$$</v>
      </c>
    </row>
    <row r="39" spans="1:25" hidden="1" x14ac:dyDescent="0.2">
      <c r="A39" s="138">
        <v>35</v>
      </c>
      <c r="C39" s="138" t="s">
        <v>854</v>
      </c>
      <c r="F39"/>
      <c r="G39" s="383"/>
      <c r="H39" s="378" t="s">
        <v>854</v>
      </c>
      <c r="I39" s="382" t="s">
        <v>854</v>
      </c>
      <c r="J39" t="s">
        <v>854</v>
      </c>
      <c r="K39" s="379" t="s">
        <v>854</v>
      </c>
      <c r="L39" s="398" t="s">
        <v>854</v>
      </c>
      <c r="M39" s="379"/>
      <c r="O39" s="379" t="s">
        <v>854</v>
      </c>
      <c r="P39" s="379" t="s">
        <v>854</v>
      </c>
      <c r="Q39" t="s">
        <v>854</v>
      </c>
      <c r="R39" t="s">
        <v>854</v>
      </c>
      <c r="X39" t="str">
        <f t="shared" si="0"/>
        <v>##</v>
      </c>
      <c r="Y39" t="str">
        <f t="shared" si="1"/>
        <v>$$$</v>
      </c>
    </row>
    <row r="40" spans="1:25" hidden="1" x14ac:dyDescent="0.2">
      <c r="A40" s="138">
        <v>36</v>
      </c>
      <c r="C40" s="138" t="s">
        <v>854</v>
      </c>
      <c r="F40"/>
      <c r="G40" s="383"/>
      <c r="H40" s="378" t="s">
        <v>854</v>
      </c>
      <c r="I40" s="382" t="s">
        <v>854</v>
      </c>
      <c r="J40" t="s">
        <v>854</v>
      </c>
      <c r="K40" s="379" t="s">
        <v>854</v>
      </c>
      <c r="L40" s="398" t="s">
        <v>854</v>
      </c>
      <c r="M40" s="379"/>
      <c r="O40" s="379" t="s">
        <v>854</v>
      </c>
      <c r="P40" s="379" t="s">
        <v>854</v>
      </c>
      <c r="Q40" t="s">
        <v>854</v>
      </c>
      <c r="R40" t="s">
        <v>854</v>
      </c>
      <c r="X40" t="str">
        <f t="shared" si="0"/>
        <v>##</v>
      </c>
      <c r="Y40" t="str">
        <f t="shared" si="1"/>
        <v>$$$</v>
      </c>
    </row>
    <row r="41" spans="1:25" x14ac:dyDescent="0.2">
      <c r="A41" s="138">
        <v>37</v>
      </c>
      <c r="B41">
        <v>37</v>
      </c>
      <c r="C41" s="138">
        <v>25260101</v>
      </c>
      <c r="D41">
        <v>25</v>
      </c>
      <c r="E41">
        <v>26</v>
      </c>
      <c r="F41">
        <v>0</v>
      </c>
      <c r="G41" s="383">
        <v>101</v>
      </c>
      <c r="H41" s="378" t="s">
        <v>854</v>
      </c>
      <c r="I41" s="382" t="s">
        <v>2234</v>
      </c>
      <c r="J41" t="s">
        <v>2234</v>
      </c>
      <c r="K41" s="379">
        <v>1</v>
      </c>
      <c r="L41" s="398">
        <v>1</v>
      </c>
      <c r="M41" s="379" t="s">
        <v>2235</v>
      </c>
      <c r="N41" s="138" t="s">
        <v>870</v>
      </c>
      <c r="O41" s="379">
        <v>262020</v>
      </c>
      <c r="P41" s="379">
        <v>2</v>
      </c>
      <c r="Q41" t="s">
        <v>858</v>
      </c>
      <c r="R41" t="s">
        <v>2011</v>
      </c>
      <c r="S41">
        <v>1</v>
      </c>
      <c r="T41">
        <v>1</v>
      </c>
      <c r="U41" s="138" t="s">
        <v>853</v>
      </c>
      <c r="X41" t="str">
        <f t="shared" si="0"/>
        <v/>
      </c>
      <c r="Y41" t="str">
        <f t="shared" si="1"/>
        <v/>
      </c>
    </row>
    <row r="42" spans="1:25" x14ac:dyDescent="0.2">
      <c r="A42" s="138">
        <v>38</v>
      </c>
      <c r="B42">
        <v>38</v>
      </c>
      <c r="C42" s="138">
        <v>25260102</v>
      </c>
      <c r="D42">
        <v>25</v>
      </c>
      <c r="E42">
        <v>26</v>
      </c>
      <c r="F42">
        <v>0</v>
      </c>
      <c r="G42">
        <v>102</v>
      </c>
      <c r="H42" s="378" t="s">
        <v>854</v>
      </c>
      <c r="I42" s="382" t="s">
        <v>2222</v>
      </c>
      <c r="J42" t="s">
        <v>2222</v>
      </c>
      <c r="K42" s="379">
        <v>2</v>
      </c>
      <c r="L42" s="398">
        <v>2</v>
      </c>
      <c r="M42" s="379" t="s">
        <v>2235</v>
      </c>
      <c r="N42" s="138" t="s">
        <v>870</v>
      </c>
      <c r="O42" s="379">
        <v>261010</v>
      </c>
      <c r="P42" s="379">
        <v>1</v>
      </c>
      <c r="Q42" t="s">
        <v>1822</v>
      </c>
      <c r="R42" t="s">
        <v>1951</v>
      </c>
      <c r="S42">
        <v>1</v>
      </c>
      <c r="T42">
        <v>1</v>
      </c>
      <c r="U42" s="138" t="s">
        <v>853</v>
      </c>
      <c r="X42" t="str">
        <f t="shared" si="0"/>
        <v/>
      </c>
      <c r="Y42" t="str">
        <f t="shared" si="1"/>
        <v/>
      </c>
    </row>
    <row r="43" spans="1:25" x14ac:dyDescent="0.2">
      <c r="A43" s="138">
        <v>39</v>
      </c>
      <c r="B43">
        <v>39</v>
      </c>
      <c r="C43" s="138">
        <v>25260103</v>
      </c>
      <c r="D43">
        <v>25</v>
      </c>
      <c r="E43">
        <v>26</v>
      </c>
      <c r="F43">
        <v>0</v>
      </c>
      <c r="G43" s="383">
        <v>103</v>
      </c>
      <c r="H43" s="378" t="s">
        <v>854</v>
      </c>
      <c r="I43" s="382" t="s">
        <v>2236</v>
      </c>
      <c r="J43" t="s">
        <v>2236</v>
      </c>
      <c r="K43" s="379">
        <v>3</v>
      </c>
      <c r="L43" s="398">
        <v>3</v>
      </c>
      <c r="M43" s="379" t="s">
        <v>2235</v>
      </c>
      <c r="N43" s="138" t="s">
        <v>870</v>
      </c>
      <c r="O43" s="379">
        <v>264040</v>
      </c>
      <c r="P43" s="379">
        <v>8</v>
      </c>
      <c r="Q43" t="s">
        <v>1828</v>
      </c>
      <c r="R43" t="s">
        <v>1965</v>
      </c>
      <c r="S43">
        <v>1</v>
      </c>
      <c r="T43">
        <v>1</v>
      </c>
      <c r="U43" s="138" t="s">
        <v>853</v>
      </c>
      <c r="X43" t="str">
        <f t="shared" si="0"/>
        <v/>
      </c>
      <c r="Y43" t="str">
        <f t="shared" si="1"/>
        <v/>
      </c>
    </row>
    <row r="44" spans="1:25" x14ac:dyDescent="0.2">
      <c r="A44" s="138">
        <v>40</v>
      </c>
      <c r="B44">
        <v>40</v>
      </c>
      <c r="C44" s="138">
        <v>25260104</v>
      </c>
      <c r="D44">
        <v>25</v>
      </c>
      <c r="E44">
        <v>26</v>
      </c>
      <c r="F44">
        <v>0</v>
      </c>
      <c r="G44" s="383">
        <v>104</v>
      </c>
      <c r="H44" s="378" t="s">
        <v>854</v>
      </c>
      <c r="I44" s="382" t="s">
        <v>2237</v>
      </c>
      <c r="J44" t="s">
        <v>2237</v>
      </c>
      <c r="K44" s="379">
        <v>4</v>
      </c>
      <c r="L44" s="398">
        <v>4</v>
      </c>
      <c r="M44" s="379" t="s">
        <v>2235</v>
      </c>
      <c r="N44" s="138" t="s">
        <v>870</v>
      </c>
      <c r="O44" s="379">
        <v>261010</v>
      </c>
      <c r="P44" s="379">
        <v>1</v>
      </c>
      <c r="Q44" t="s">
        <v>1822</v>
      </c>
      <c r="R44" t="s">
        <v>1951</v>
      </c>
      <c r="S44">
        <v>1</v>
      </c>
      <c r="T44">
        <v>1</v>
      </c>
      <c r="U44" s="138" t="s">
        <v>853</v>
      </c>
      <c r="X44" t="str">
        <f t="shared" si="0"/>
        <v/>
      </c>
      <c r="Y44" t="str">
        <f t="shared" si="1"/>
        <v/>
      </c>
    </row>
    <row r="45" spans="1:25" x14ac:dyDescent="0.2">
      <c r="A45" s="138">
        <v>41</v>
      </c>
      <c r="B45">
        <v>41</v>
      </c>
      <c r="C45" s="138">
        <v>25260105</v>
      </c>
      <c r="D45">
        <v>25</v>
      </c>
      <c r="E45">
        <v>26</v>
      </c>
      <c r="F45">
        <v>0</v>
      </c>
      <c r="G45" s="384">
        <v>105</v>
      </c>
      <c r="H45" s="378" t="s">
        <v>854</v>
      </c>
      <c r="I45" s="382" t="s">
        <v>2238</v>
      </c>
      <c r="J45" t="s">
        <v>2238</v>
      </c>
      <c r="K45" s="381">
        <v>5</v>
      </c>
      <c r="L45" s="399">
        <v>5</v>
      </c>
      <c r="M45" s="379" t="s">
        <v>2235</v>
      </c>
      <c r="N45" s="138" t="s">
        <v>870</v>
      </c>
      <c r="O45" s="379">
        <v>264040</v>
      </c>
      <c r="P45" s="379">
        <v>8</v>
      </c>
      <c r="Q45" t="s">
        <v>1828</v>
      </c>
      <c r="R45" t="s">
        <v>1965</v>
      </c>
      <c r="S45">
        <v>1</v>
      </c>
      <c r="T45">
        <v>1</v>
      </c>
      <c r="U45" s="138" t="s">
        <v>853</v>
      </c>
      <c r="X45" t="str">
        <f t="shared" si="0"/>
        <v/>
      </c>
      <c r="Y45" t="str">
        <f t="shared" si="1"/>
        <v/>
      </c>
    </row>
    <row r="46" spans="1:25" x14ac:dyDescent="0.2">
      <c r="A46" s="138">
        <v>42</v>
      </c>
      <c r="B46">
        <v>42</v>
      </c>
      <c r="C46" s="138">
        <v>25260106</v>
      </c>
      <c r="D46">
        <v>25</v>
      </c>
      <c r="E46">
        <v>26</v>
      </c>
      <c r="F46">
        <v>0</v>
      </c>
      <c r="G46" s="383">
        <v>106</v>
      </c>
      <c r="H46" s="378" t="s">
        <v>854</v>
      </c>
      <c r="I46" s="382" t="s">
        <v>2239</v>
      </c>
      <c r="J46" t="s">
        <v>2239</v>
      </c>
      <c r="K46" s="379">
        <v>6</v>
      </c>
      <c r="L46" s="398">
        <v>6</v>
      </c>
      <c r="M46" s="379" t="s">
        <v>2235</v>
      </c>
      <c r="N46" s="138" t="s">
        <v>870</v>
      </c>
      <c r="O46" s="379">
        <v>263070</v>
      </c>
      <c r="P46" s="379">
        <v>5</v>
      </c>
      <c r="Q46" t="s">
        <v>1966</v>
      </c>
      <c r="R46" t="s">
        <v>1967</v>
      </c>
      <c r="S46">
        <v>1</v>
      </c>
      <c r="T46">
        <v>1</v>
      </c>
      <c r="U46" s="138" t="s">
        <v>853</v>
      </c>
      <c r="X46" t="str">
        <f t="shared" si="0"/>
        <v/>
      </c>
      <c r="Y46" t="str">
        <f t="shared" si="1"/>
        <v/>
      </c>
    </row>
    <row r="47" spans="1:25" x14ac:dyDescent="0.2">
      <c r="A47" s="138">
        <v>43</v>
      </c>
      <c r="B47">
        <v>43</v>
      </c>
      <c r="C47" s="138">
        <v>25260107</v>
      </c>
      <c r="D47">
        <v>25</v>
      </c>
      <c r="E47">
        <v>26</v>
      </c>
      <c r="F47">
        <v>0</v>
      </c>
      <c r="G47" s="383">
        <v>107</v>
      </c>
      <c r="H47" s="378" t="s">
        <v>854</v>
      </c>
      <c r="I47" s="382" t="s">
        <v>2240</v>
      </c>
      <c r="J47" t="s">
        <v>2240</v>
      </c>
      <c r="K47" s="379">
        <v>7</v>
      </c>
      <c r="L47" s="398">
        <v>7</v>
      </c>
      <c r="M47" s="381" t="s">
        <v>2235</v>
      </c>
      <c r="N47" s="138" t="s">
        <v>870</v>
      </c>
      <c r="O47" s="379">
        <v>263070</v>
      </c>
      <c r="P47" s="379">
        <v>5</v>
      </c>
      <c r="Q47" t="s">
        <v>1966</v>
      </c>
      <c r="R47" t="s">
        <v>1967</v>
      </c>
      <c r="S47">
        <v>1</v>
      </c>
      <c r="T47">
        <v>1</v>
      </c>
      <c r="U47" s="138" t="s">
        <v>853</v>
      </c>
      <c r="X47" t="str">
        <f t="shared" si="0"/>
        <v/>
      </c>
      <c r="Y47" t="str">
        <f t="shared" si="1"/>
        <v/>
      </c>
    </row>
    <row r="48" spans="1:25" x14ac:dyDescent="0.2">
      <c r="A48" s="138">
        <v>44</v>
      </c>
      <c r="B48">
        <v>44</v>
      </c>
      <c r="C48" s="138">
        <v>25260108</v>
      </c>
      <c r="D48">
        <v>25</v>
      </c>
      <c r="E48">
        <v>26</v>
      </c>
      <c r="F48">
        <v>0</v>
      </c>
      <c r="G48" s="383">
        <v>108</v>
      </c>
      <c r="H48" s="378" t="s">
        <v>854</v>
      </c>
      <c r="I48" s="382" t="s">
        <v>2241</v>
      </c>
      <c r="J48" t="s">
        <v>2241</v>
      </c>
      <c r="K48" s="379">
        <v>8</v>
      </c>
      <c r="L48" s="398">
        <v>8</v>
      </c>
      <c r="M48" s="379" t="s">
        <v>2235</v>
      </c>
      <c r="N48" s="138" t="s">
        <v>870</v>
      </c>
      <c r="O48" s="379">
        <v>263070</v>
      </c>
      <c r="P48" s="379">
        <v>5</v>
      </c>
      <c r="Q48" t="s">
        <v>1966</v>
      </c>
      <c r="R48" t="s">
        <v>1967</v>
      </c>
      <c r="S48">
        <v>1</v>
      </c>
      <c r="T48">
        <v>1</v>
      </c>
      <c r="U48" s="138" t="s">
        <v>853</v>
      </c>
      <c r="X48" t="str">
        <f t="shared" si="0"/>
        <v/>
      </c>
      <c r="Y48" t="str">
        <f t="shared" si="1"/>
        <v/>
      </c>
    </row>
    <row r="49" spans="1:25" x14ac:dyDescent="0.2">
      <c r="A49" s="138">
        <v>45</v>
      </c>
      <c r="B49">
        <v>45</v>
      </c>
      <c r="C49" s="138">
        <v>26260109</v>
      </c>
      <c r="D49">
        <v>26</v>
      </c>
      <c r="E49">
        <v>26</v>
      </c>
      <c r="F49">
        <v>0</v>
      </c>
      <c r="G49" s="383">
        <v>109</v>
      </c>
      <c r="H49" s="378" t="s">
        <v>854</v>
      </c>
      <c r="I49" s="382" t="s">
        <v>2242</v>
      </c>
      <c r="J49" t="s">
        <v>2242</v>
      </c>
      <c r="K49" s="379">
        <v>9</v>
      </c>
      <c r="L49" s="398">
        <v>9</v>
      </c>
      <c r="M49" s="379" t="s">
        <v>2235</v>
      </c>
      <c r="N49" s="138" t="s">
        <v>870</v>
      </c>
      <c r="O49" s="379"/>
      <c r="P49" s="379"/>
      <c r="S49">
        <v>1</v>
      </c>
      <c r="T49">
        <v>1</v>
      </c>
      <c r="U49" s="138" t="s">
        <v>853</v>
      </c>
      <c r="X49" t="str">
        <f t="shared" si="0"/>
        <v/>
      </c>
      <c r="Y49" t="str">
        <f t="shared" si="1"/>
        <v/>
      </c>
    </row>
    <row r="50" spans="1:25" x14ac:dyDescent="0.2">
      <c r="A50" s="138">
        <v>46</v>
      </c>
      <c r="B50">
        <v>46</v>
      </c>
      <c r="C50" s="138">
        <v>26260110</v>
      </c>
      <c r="D50">
        <v>26</v>
      </c>
      <c r="E50">
        <v>26</v>
      </c>
      <c r="F50">
        <v>0</v>
      </c>
      <c r="G50" s="383">
        <v>110</v>
      </c>
      <c r="H50" s="378" t="s">
        <v>854</v>
      </c>
      <c r="I50" s="382" t="s">
        <v>2243</v>
      </c>
      <c r="J50" t="s">
        <v>2243</v>
      </c>
      <c r="K50" s="379">
        <v>10</v>
      </c>
      <c r="L50" s="398">
        <v>10</v>
      </c>
      <c r="M50" s="379" t="s">
        <v>2235</v>
      </c>
      <c r="N50" s="138" t="s">
        <v>870</v>
      </c>
      <c r="O50" s="379"/>
      <c r="P50" s="379"/>
      <c r="S50">
        <v>1</v>
      </c>
      <c r="T50">
        <v>1</v>
      </c>
      <c r="U50" s="138" t="s">
        <v>853</v>
      </c>
      <c r="X50" t="str">
        <f t="shared" si="0"/>
        <v/>
      </c>
      <c r="Y50" t="str">
        <f t="shared" si="1"/>
        <v/>
      </c>
    </row>
    <row r="51" spans="1:25" hidden="1" x14ac:dyDescent="0.2">
      <c r="A51" s="138">
        <v>47</v>
      </c>
      <c r="B51">
        <v>47</v>
      </c>
      <c r="C51" s="138" t="s">
        <v>854</v>
      </c>
      <c r="F51"/>
      <c r="G51" s="383"/>
      <c r="H51" s="378" t="s">
        <v>854</v>
      </c>
      <c r="I51" s="382" t="s">
        <v>854</v>
      </c>
      <c r="J51" t="s">
        <v>854</v>
      </c>
      <c r="K51" s="379" t="s">
        <v>854</v>
      </c>
      <c r="L51" s="398" t="s">
        <v>854</v>
      </c>
      <c r="M51" s="379" t="s">
        <v>2235</v>
      </c>
      <c r="N51" s="138" t="s">
        <v>870</v>
      </c>
      <c r="O51" s="379" t="s">
        <v>854</v>
      </c>
      <c r="P51" s="379" t="s">
        <v>854</v>
      </c>
      <c r="Q51" t="s">
        <v>854</v>
      </c>
      <c r="R51" t="s">
        <v>854</v>
      </c>
      <c r="S51">
        <v>1</v>
      </c>
      <c r="T51">
        <v>1</v>
      </c>
      <c r="U51" s="138" t="s">
        <v>853</v>
      </c>
      <c r="X51" t="str">
        <f t="shared" si="0"/>
        <v>##</v>
      </c>
      <c r="Y51" t="str">
        <f t="shared" si="1"/>
        <v>$$$</v>
      </c>
    </row>
    <row r="52" spans="1:25" hidden="1" x14ac:dyDescent="0.2">
      <c r="A52" s="138">
        <v>48</v>
      </c>
      <c r="B52">
        <v>48</v>
      </c>
      <c r="C52" s="138" t="s">
        <v>854</v>
      </c>
      <c r="F52"/>
      <c r="G52" s="383"/>
      <c r="H52" s="378" t="s">
        <v>854</v>
      </c>
      <c r="I52" s="380" t="s">
        <v>854</v>
      </c>
      <c r="J52" t="s">
        <v>854</v>
      </c>
      <c r="K52" s="379" t="s">
        <v>854</v>
      </c>
      <c r="L52" s="398" t="s">
        <v>854</v>
      </c>
      <c r="M52" s="379" t="s">
        <v>2235</v>
      </c>
      <c r="N52" s="138" t="s">
        <v>870</v>
      </c>
      <c r="O52" s="379" t="s">
        <v>854</v>
      </c>
      <c r="P52" s="379" t="s">
        <v>854</v>
      </c>
      <c r="Q52" t="s">
        <v>854</v>
      </c>
      <c r="R52" t="s">
        <v>854</v>
      </c>
      <c r="S52">
        <v>1</v>
      </c>
      <c r="T52">
        <v>1</v>
      </c>
      <c r="U52" s="138" t="s">
        <v>853</v>
      </c>
      <c r="X52" t="str">
        <f t="shared" si="0"/>
        <v>##</v>
      </c>
      <c r="Y52" t="str">
        <f t="shared" si="1"/>
        <v>$$$</v>
      </c>
    </row>
    <row r="53" spans="1:25" hidden="1" x14ac:dyDescent="0.2">
      <c r="A53" s="138">
        <v>49</v>
      </c>
      <c r="B53">
        <v>49</v>
      </c>
      <c r="C53" s="138" t="s">
        <v>854</v>
      </c>
      <c r="F53"/>
      <c r="G53" s="383"/>
      <c r="H53" s="378" t="s">
        <v>854</v>
      </c>
      <c r="I53" s="382" t="s">
        <v>854</v>
      </c>
      <c r="J53" t="s">
        <v>854</v>
      </c>
      <c r="K53" s="379" t="s">
        <v>854</v>
      </c>
      <c r="L53" s="398" t="s">
        <v>854</v>
      </c>
      <c r="M53" s="379" t="s">
        <v>2235</v>
      </c>
      <c r="N53" s="138" t="s">
        <v>870</v>
      </c>
      <c r="O53" s="379" t="s">
        <v>854</v>
      </c>
      <c r="P53" s="379" t="s">
        <v>854</v>
      </c>
      <c r="Q53" t="s">
        <v>854</v>
      </c>
      <c r="R53" t="s">
        <v>854</v>
      </c>
      <c r="S53">
        <v>1</v>
      </c>
      <c r="T53">
        <v>1</v>
      </c>
      <c r="U53" s="138" t="s">
        <v>853</v>
      </c>
      <c r="X53" t="str">
        <f t="shared" si="0"/>
        <v>##</v>
      </c>
      <c r="Y53" t="str">
        <f t="shared" si="1"/>
        <v>$$$</v>
      </c>
    </row>
    <row r="54" spans="1:25" hidden="1" x14ac:dyDescent="0.2">
      <c r="A54" s="138">
        <v>50</v>
      </c>
      <c r="B54">
        <v>50</v>
      </c>
      <c r="C54" s="138" t="s">
        <v>854</v>
      </c>
      <c r="F54"/>
      <c r="G54" s="383"/>
      <c r="H54" s="378" t="s">
        <v>854</v>
      </c>
      <c r="I54" s="382" t="s">
        <v>854</v>
      </c>
      <c r="J54" t="s">
        <v>854</v>
      </c>
      <c r="K54" s="379" t="s">
        <v>854</v>
      </c>
      <c r="L54" s="398" t="s">
        <v>854</v>
      </c>
      <c r="M54" s="379" t="s">
        <v>2235</v>
      </c>
      <c r="N54" s="138" t="s">
        <v>870</v>
      </c>
      <c r="O54" s="379" t="s">
        <v>854</v>
      </c>
      <c r="P54" s="379" t="s">
        <v>854</v>
      </c>
      <c r="Q54" t="s">
        <v>854</v>
      </c>
      <c r="R54" t="s">
        <v>854</v>
      </c>
      <c r="S54">
        <v>1</v>
      </c>
      <c r="T54">
        <v>1</v>
      </c>
      <c r="U54" s="138" t="s">
        <v>853</v>
      </c>
      <c r="X54" t="str">
        <f t="shared" si="0"/>
        <v>##</v>
      </c>
      <c r="Y54" t="str">
        <f t="shared" si="1"/>
        <v>$$$</v>
      </c>
    </row>
    <row r="55" spans="1:25" hidden="1" x14ac:dyDescent="0.2">
      <c r="A55" s="138">
        <v>51</v>
      </c>
      <c r="B55">
        <v>51</v>
      </c>
      <c r="C55" s="138" t="s">
        <v>854</v>
      </c>
      <c r="F55"/>
      <c r="G55" s="383"/>
      <c r="H55" s="378" t="s">
        <v>854</v>
      </c>
      <c r="I55" s="382" t="s">
        <v>854</v>
      </c>
      <c r="J55" t="s">
        <v>854</v>
      </c>
      <c r="K55" s="379" t="s">
        <v>854</v>
      </c>
      <c r="L55" s="398" t="s">
        <v>854</v>
      </c>
      <c r="M55" s="379" t="s">
        <v>2235</v>
      </c>
      <c r="N55" s="138" t="s">
        <v>870</v>
      </c>
      <c r="O55" s="379" t="s">
        <v>854</v>
      </c>
      <c r="P55" s="379" t="s">
        <v>854</v>
      </c>
      <c r="Q55" t="s">
        <v>854</v>
      </c>
      <c r="R55" t="s">
        <v>854</v>
      </c>
      <c r="S55">
        <v>1</v>
      </c>
      <c r="T55">
        <v>1</v>
      </c>
      <c r="U55" s="138" t="s">
        <v>853</v>
      </c>
      <c r="X55" t="str">
        <f t="shared" si="0"/>
        <v>##</v>
      </c>
      <c r="Y55" t="str">
        <f t="shared" si="1"/>
        <v>$$$</v>
      </c>
    </row>
    <row r="56" spans="1:25" hidden="1" x14ac:dyDescent="0.2">
      <c r="A56" s="138">
        <v>52</v>
      </c>
      <c r="B56">
        <v>52</v>
      </c>
      <c r="C56" s="138" t="s">
        <v>854</v>
      </c>
      <c r="F56"/>
      <c r="G56" s="383"/>
      <c r="H56" s="378" t="s">
        <v>854</v>
      </c>
      <c r="I56" s="382" t="s">
        <v>854</v>
      </c>
      <c r="J56" t="s">
        <v>854</v>
      </c>
      <c r="K56" s="379" t="s">
        <v>854</v>
      </c>
      <c r="L56" s="398" t="s">
        <v>854</v>
      </c>
      <c r="M56" s="379" t="s">
        <v>2235</v>
      </c>
      <c r="N56" s="138" t="s">
        <v>870</v>
      </c>
      <c r="O56" s="379" t="s">
        <v>854</v>
      </c>
      <c r="P56" s="379" t="s">
        <v>854</v>
      </c>
      <c r="Q56" t="s">
        <v>854</v>
      </c>
      <c r="R56" t="s">
        <v>854</v>
      </c>
      <c r="S56">
        <v>1</v>
      </c>
      <c r="T56">
        <v>1</v>
      </c>
      <c r="U56" s="138" t="s">
        <v>853</v>
      </c>
      <c r="X56" t="str">
        <f t="shared" si="0"/>
        <v>##</v>
      </c>
      <c r="Y56" t="str">
        <f t="shared" si="1"/>
        <v>$$$</v>
      </c>
    </row>
    <row r="57" spans="1:25" hidden="1" x14ac:dyDescent="0.2">
      <c r="A57" s="138">
        <v>53</v>
      </c>
      <c r="B57">
        <v>53</v>
      </c>
      <c r="C57" s="138" t="s">
        <v>854</v>
      </c>
      <c r="F57"/>
      <c r="G57"/>
      <c r="H57" s="378" t="s">
        <v>854</v>
      </c>
      <c r="I57" s="382" t="s">
        <v>854</v>
      </c>
      <c r="J57" t="s">
        <v>854</v>
      </c>
      <c r="K57" s="379" t="s">
        <v>854</v>
      </c>
      <c r="L57" s="398" t="s">
        <v>854</v>
      </c>
      <c r="M57" s="379" t="s">
        <v>1859</v>
      </c>
      <c r="N57" s="138" t="s">
        <v>2244</v>
      </c>
      <c r="O57" s="379" t="s">
        <v>854</v>
      </c>
      <c r="P57" s="379" t="s">
        <v>854</v>
      </c>
      <c r="Q57" t="s">
        <v>854</v>
      </c>
      <c r="R57" t="s">
        <v>854</v>
      </c>
      <c r="S57">
        <v>1</v>
      </c>
      <c r="T57">
        <v>1</v>
      </c>
      <c r="U57" s="138" t="s">
        <v>853</v>
      </c>
      <c r="X57" t="str">
        <f t="shared" si="0"/>
        <v>##</v>
      </c>
      <c r="Y57" t="str">
        <f t="shared" si="1"/>
        <v>$$$</v>
      </c>
    </row>
    <row r="58" spans="1:25" hidden="1" x14ac:dyDescent="0.2">
      <c r="A58" s="138">
        <v>54</v>
      </c>
      <c r="B58">
        <v>54</v>
      </c>
      <c r="C58" s="138" t="s">
        <v>854</v>
      </c>
      <c r="F58"/>
      <c r="G58" s="383"/>
      <c r="H58" s="378" t="s">
        <v>854</v>
      </c>
      <c r="I58" s="382" t="s">
        <v>854</v>
      </c>
      <c r="J58" t="s">
        <v>854</v>
      </c>
      <c r="K58" s="379" t="s">
        <v>854</v>
      </c>
      <c r="L58" s="398" t="s">
        <v>854</v>
      </c>
      <c r="M58" s="379"/>
      <c r="O58" s="379" t="s">
        <v>854</v>
      </c>
      <c r="P58" s="379" t="s">
        <v>854</v>
      </c>
      <c r="Q58" t="s">
        <v>854</v>
      </c>
      <c r="R58" t="s">
        <v>854</v>
      </c>
      <c r="X58" t="str">
        <f t="shared" si="0"/>
        <v>##</v>
      </c>
      <c r="Y58" t="str">
        <f t="shared" si="1"/>
        <v>$$$</v>
      </c>
    </row>
    <row r="59" spans="1:25" hidden="1" x14ac:dyDescent="0.2">
      <c r="A59" s="138">
        <v>55</v>
      </c>
      <c r="C59" s="138" t="s">
        <v>854</v>
      </c>
      <c r="F59"/>
      <c r="G59" s="383"/>
      <c r="H59" s="378" t="s">
        <v>854</v>
      </c>
      <c r="I59" s="382" t="s">
        <v>854</v>
      </c>
      <c r="J59" t="s">
        <v>854</v>
      </c>
      <c r="K59" s="379" t="s">
        <v>854</v>
      </c>
      <c r="L59" s="398" t="s">
        <v>854</v>
      </c>
      <c r="M59" s="379"/>
      <c r="O59" s="379" t="s">
        <v>854</v>
      </c>
      <c r="P59" s="379" t="s">
        <v>854</v>
      </c>
      <c r="Q59" t="s">
        <v>854</v>
      </c>
      <c r="R59" t="s">
        <v>854</v>
      </c>
      <c r="X59" t="str">
        <f t="shared" si="0"/>
        <v>##</v>
      </c>
      <c r="Y59" t="str">
        <f t="shared" si="1"/>
        <v>$$$</v>
      </c>
    </row>
    <row r="60" spans="1:25" x14ac:dyDescent="0.2">
      <c r="A60" s="138">
        <v>56</v>
      </c>
      <c r="B60">
        <v>11</v>
      </c>
      <c r="C60" s="138">
        <v>25260201</v>
      </c>
      <c r="D60">
        <v>25</v>
      </c>
      <c r="E60">
        <v>26</v>
      </c>
      <c r="F60">
        <v>0</v>
      </c>
      <c r="G60" s="383">
        <v>201</v>
      </c>
      <c r="H60" s="378" t="s">
        <v>854</v>
      </c>
      <c r="I60" s="382" t="s">
        <v>2245</v>
      </c>
      <c r="J60" t="s">
        <v>2245</v>
      </c>
      <c r="K60" s="379">
        <v>41</v>
      </c>
      <c r="L60" s="398">
        <v>41</v>
      </c>
      <c r="M60" s="379" t="s">
        <v>2246</v>
      </c>
      <c r="N60" s="138" t="s">
        <v>2247</v>
      </c>
      <c r="O60" s="379">
        <v>261010</v>
      </c>
      <c r="P60" s="379">
        <v>1</v>
      </c>
      <c r="Q60" t="s">
        <v>1822</v>
      </c>
      <c r="R60" t="s">
        <v>1951</v>
      </c>
      <c r="S60">
        <v>6</v>
      </c>
      <c r="T60">
        <v>1</v>
      </c>
      <c r="U60" s="138" t="s">
        <v>853</v>
      </c>
      <c r="X60" t="str">
        <f t="shared" si="0"/>
        <v/>
      </c>
      <c r="Y60" t="str">
        <f t="shared" si="1"/>
        <v/>
      </c>
    </row>
    <row r="61" spans="1:25" x14ac:dyDescent="0.2">
      <c r="A61" s="138">
        <v>57</v>
      </c>
      <c r="B61">
        <v>12</v>
      </c>
      <c r="C61" s="138">
        <v>25260202</v>
      </c>
      <c r="D61">
        <v>25</v>
      </c>
      <c r="E61">
        <v>26</v>
      </c>
      <c r="F61">
        <v>0</v>
      </c>
      <c r="G61" s="383">
        <v>202</v>
      </c>
      <c r="H61" s="378" t="s">
        <v>854</v>
      </c>
      <c r="I61" s="382" t="s">
        <v>2248</v>
      </c>
      <c r="J61" t="s">
        <v>2248</v>
      </c>
      <c r="K61" s="379">
        <v>22</v>
      </c>
      <c r="L61" s="398">
        <v>22</v>
      </c>
      <c r="M61" s="379" t="s">
        <v>1952</v>
      </c>
      <c r="N61" s="138" t="s">
        <v>855</v>
      </c>
      <c r="O61" s="379">
        <v>261010</v>
      </c>
      <c r="P61" s="379">
        <v>1</v>
      </c>
      <c r="Q61" t="s">
        <v>1822</v>
      </c>
      <c r="R61" t="s">
        <v>1951</v>
      </c>
      <c r="S61">
        <v>6</v>
      </c>
      <c r="T61">
        <v>1</v>
      </c>
      <c r="U61" s="138" t="s">
        <v>853</v>
      </c>
      <c r="X61" t="str">
        <f t="shared" si="0"/>
        <v/>
      </c>
      <c r="Y61" t="str">
        <f t="shared" si="1"/>
        <v/>
      </c>
    </row>
    <row r="62" spans="1:25" x14ac:dyDescent="0.2">
      <c r="A62" s="138">
        <v>58</v>
      </c>
      <c r="B62">
        <v>18</v>
      </c>
      <c r="C62" s="138">
        <v>25260203</v>
      </c>
      <c r="D62">
        <v>25</v>
      </c>
      <c r="E62">
        <v>26</v>
      </c>
      <c r="F62">
        <v>0</v>
      </c>
      <c r="G62" s="383">
        <v>203</v>
      </c>
      <c r="H62" s="378" t="s">
        <v>854</v>
      </c>
      <c r="I62" s="382" t="s">
        <v>2249</v>
      </c>
      <c r="J62" t="s">
        <v>2249</v>
      </c>
      <c r="K62" s="379">
        <v>41</v>
      </c>
      <c r="L62" s="398">
        <v>41</v>
      </c>
      <c r="M62" s="379" t="s">
        <v>1956</v>
      </c>
      <c r="N62" s="138" t="s">
        <v>863</v>
      </c>
      <c r="O62" s="379">
        <v>261010</v>
      </c>
      <c r="P62" s="379">
        <v>1</v>
      </c>
      <c r="Q62" t="s">
        <v>1822</v>
      </c>
      <c r="R62" t="s">
        <v>1951</v>
      </c>
      <c r="S62">
        <v>6</v>
      </c>
      <c r="T62">
        <v>1</v>
      </c>
      <c r="U62" s="138" t="s">
        <v>853</v>
      </c>
      <c r="X62" t="str">
        <f t="shared" si="0"/>
        <v/>
      </c>
      <c r="Y62" t="str">
        <f t="shared" si="1"/>
        <v/>
      </c>
    </row>
    <row r="63" spans="1:25" x14ac:dyDescent="0.2">
      <c r="A63" s="138">
        <v>59</v>
      </c>
      <c r="B63">
        <v>13</v>
      </c>
      <c r="C63" s="138">
        <v>25260204</v>
      </c>
      <c r="D63">
        <v>25</v>
      </c>
      <c r="E63">
        <v>26</v>
      </c>
      <c r="F63">
        <v>0</v>
      </c>
      <c r="G63" s="383">
        <v>204</v>
      </c>
      <c r="H63" s="378" t="s">
        <v>854</v>
      </c>
      <c r="I63" s="382" t="s">
        <v>2250</v>
      </c>
      <c r="J63" t="s">
        <v>2250</v>
      </c>
      <c r="K63" s="381">
        <v>41</v>
      </c>
      <c r="L63" s="399">
        <v>41</v>
      </c>
      <c r="M63" s="381" t="s">
        <v>1953</v>
      </c>
      <c r="N63" s="138" t="s">
        <v>856</v>
      </c>
      <c r="O63" s="379">
        <v>261010</v>
      </c>
      <c r="P63" s="379">
        <v>1</v>
      </c>
      <c r="Q63" t="s">
        <v>1822</v>
      </c>
      <c r="R63" t="s">
        <v>1951</v>
      </c>
      <c r="S63">
        <v>6</v>
      </c>
      <c r="T63">
        <v>1</v>
      </c>
      <c r="U63" s="138" t="s">
        <v>853</v>
      </c>
      <c r="X63" t="str">
        <f t="shared" si="0"/>
        <v/>
      </c>
      <c r="Y63" t="str">
        <f t="shared" si="1"/>
        <v/>
      </c>
    </row>
    <row r="64" spans="1:25" x14ac:dyDescent="0.2">
      <c r="A64" s="138">
        <v>60</v>
      </c>
      <c r="B64">
        <v>16</v>
      </c>
      <c r="C64" s="138">
        <v>25260205</v>
      </c>
      <c r="D64">
        <v>25</v>
      </c>
      <c r="E64">
        <v>26</v>
      </c>
      <c r="F64">
        <v>0</v>
      </c>
      <c r="G64" s="383">
        <v>205</v>
      </c>
      <c r="H64" s="378" t="s">
        <v>854</v>
      </c>
      <c r="I64" s="382" t="s">
        <v>2251</v>
      </c>
      <c r="J64" t="s">
        <v>2251</v>
      </c>
      <c r="K64" s="379" t="s">
        <v>854</v>
      </c>
      <c r="L64" s="398" t="s">
        <v>854</v>
      </c>
      <c r="M64" s="379" t="s">
        <v>1957</v>
      </c>
      <c r="N64" s="138" t="s">
        <v>2252</v>
      </c>
      <c r="O64" s="379">
        <v>261010</v>
      </c>
      <c r="P64" s="379">
        <v>1</v>
      </c>
      <c r="Q64" t="s">
        <v>1822</v>
      </c>
      <c r="R64" t="s">
        <v>1951</v>
      </c>
      <c r="S64">
        <v>6</v>
      </c>
      <c r="T64">
        <v>1</v>
      </c>
      <c r="U64" s="138" t="s">
        <v>853</v>
      </c>
      <c r="X64" t="str">
        <f t="shared" si="0"/>
        <v/>
      </c>
      <c r="Y64" t="str">
        <f t="shared" si="1"/>
        <v/>
      </c>
    </row>
    <row r="65" spans="1:25" hidden="1" x14ac:dyDescent="0.2">
      <c r="A65" s="138">
        <v>61</v>
      </c>
      <c r="C65" s="138" t="s">
        <v>854</v>
      </c>
      <c r="F65"/>
      <c r="G65"/>
      <c r="H65" s="378" t="s">
        <v>854</v>
      </c>
      <c r="I65" s="382" t="s">
        <v>854</v>
      </c>
      <c r="J65" t="s">
        <v>854</v>
      </c>
      <c r="K65" s="379" t="s">
        <v>854</v>
      </c>
      <c r="L65" s="398" t="s">
        <v>854</v>
      </c>
      <c r="M65" s="379"/>
      <c r="O65" s="379" t="s">
        <v>854</v>
      </c>
      <c r="P65" s="379" t="s">
        <v>854</v>
      </c>
      <c r="Q65" t="s">
        <v>854</v>
      </c>
      <c r="R65" t="s">
        <v>854</v>
      </c>
      <c r="X65" t="str">
        <f t="shared" si="0"/>
        <v>##</v>
      </c>
      <c r="Y65" t="str">
        <f t="shared" si="1"/>
        <v>$$$</v>
      </c>
    </row>
    <row r="66" spans="1:25" hidden="1" x14ac:dyDescent="0.2">
      <c r="A66" s="138">
        <v>62</v>
      </c>
      <c r="B66">
        <v>20</v>
      </c>
      <c r="C66" s="138" t="s">
        <v>854</v>
      </c>
      <c r="F66"/>
      <c r="G66"/>
      <c r="I66" s="382"/>
      <c r="K66" s="379"/>
      <c r="M66" s="379"/>
      <c r="O66" s="379"/>
      <c r="P66" s="379"/>
      <c r="X66" t="str">
        <f t="shared" si="0"/>
        <v>##</v>
      </c>
      <c r="Y66" t="str">
        <f t="shared" si="1"/>
        <v>$$$</v>
      </c>
    </row>
    <row r="67" spans="1:25" hidden="1" x14ac:dyDescent="0.2">
      <c r="A67" s="138">
        <v>63</v>
      </c>
      <c r="B67">
        <v>19</v>
      </c>
      <c r="C67" s="138" t="s">
        <v>854</v>
      </c>
      <c r="F67"/>
      <c r="G67" s="383"/>
      <c r="H67" s="378" t="s">
        <v>854</v>
      </c>
      <c r="I67" s="382" t="s">
        <v>854</v>
      </c>
      <c r="J67" t="s">
        <v>854</v>
      </c>
      <c r="K67" s="379" t="s">
        <v>854</v>
      </c>
      <c r="L67" s="398" t="s">
        <v>854</v>
      </c>
      <c r="M67" s="379" t="s">
        <v>2253</v>
      </c>
      <c r="N67" s="138" t="s">
        <v>2254</v>
      </c>
      <c r="O67" s="379" t="s">
        <v>854</v>
      </c>
      <c r="P67" s="379" t="s">
        <v>854</v>
      </c>
      <c r="Q67" t="s">
        <v>854</v>
      </c>
      <c r="R67" t="s">
        <v>854</v>
      </c>
      <c r="S67">
        <v>6</v>
      </c>
      <c r="T67">
        <v>1</v>
      </c>
      <c r="U67" s="138" t="s">
        <v>853</v>
      </c>
      <c r="X67" t="str">
        <f t="shared" si="0"/>
        <v>##</v>
      </c>
      <c r="Y67" t="str">
        <f t="shared" si="1"/>
        <v>$$$</v>
      </c>
    </row>
    <row r="68" spans="1:25" hidden="1" x14ac:dyDescent="0.2">
      <c r="A68" s="138">
        <v>64</v>
      </c>
      <c r="C68" s="138" t="s">
        <v>854</v>
      </c>
      <c r="F68"/>
      <c r="G68" s="383"/>
      <c r="H68" s="378" t="s">
        <v>854</v>
      </c>
      <c r="I68" s="382" t="s">
        <v>854</v>
      </c>
      <c r="J68" t="s">
        <v>854</v>
      </c>
      <c r="K68" s="379" t="s">
        <v>854</v>
      </c>
      <c r="L68" s="398" t="s">
        <v>854</v>
      </c>
      <c r="M68" s="379"/>
      <c r="O68" s="379" t="s">
        <v>854</v>
      </c>
      <c r="P68" s="379" t="s">
        <v>854</v>
      </c>
      <c r="Q68" t="s">
        <v>854</v>
      </c>
      <c r="R68" t="s">
        <v>854</v>
      </c>
      <c r="X68" t="str">
        <f t="shared" si="0"/>
        <v>##</v>
      </c>
      <c r="Y68" t="str">
        <f t="shared" si="1"/>
        <v>$$$</v>
      </c>
    </row>
    <row r="69" spans="1:25" hidden="1" x14ac:dyDescent="0.2">
      <c r="A69" s="138">
        <v>65</v>
      </c>
      <c r="C69" s="138" t="s">
        <v>854</v>
      </c>
      <c r="F69"/>
      <c r="G69" s="383"/>
      <c r="H69" s="378" t="s">
        <v>854</v>
      </c>
      <c r="I69" s="380" t="s">
        <v>854</v>
      </c>
      <c r="J69" t="s">
        <v>854</v>
      </c>
      <c r="K69" s="379" t="s">
        <v>854</v>
      </c>
      <c r="L69" s="398" t="s">
        <v>854</v>
      </c>
      <c r="M69" s="379"/>
      <c r="O69" s="379" t="s">
        <v>854</v>
      </c>
      <c r="P69" s="379" t="s">
        <v>854</v>
      </c>
      <c r="Q69" t="s">
        <v>854</v>
      </c>
      <c r="R69" t="s">
        <v>854</v>
      </c>
      <c r="X69" t="str">
        <f t="shared" si="0"/>
        <v>##</v>
      </c>
      <c r="Y69" t="str">
        <f t="shared" si="1"/>
        <v>$$$</v>
      </c>
    </row>
    <row r="70" spans="1:25" hidden="1" x14ac:dyDescent="0.2">
      <c r="A70" s="138">
        <v>66</v>
      </c>
      <c r="C70" s="138" t="s">
        <v>854</v>
      </c>
      <c r="F70"/>
      <c r="G70" s="383"/>
      <c r="H70" s="378" t="s">
        <v>854</v>
      </c>
      <c r="I70" s="382" t="s">
        <v>854</v>
      </c>
      <c r="J70" t="s">
        <v>854</v>
      </c>
      <c r="K70" s="379" t="s">
        <v>854</v>
      </c>
      <c r="L70" s="398" t="s">
        <v>854</v>
      </c>
      <c r="M70" s="379"/>
      <c r="O70" s="379" t="s">
        <v>854</v>
      </c>
      <c r="P70" s="379" t="s">
        <v>854</v>
      </c>
      <c r="Q70" t="s">
        <v>854</v>
      </c>
      <c r="R70" t="s">
        <v>854</v>
      </c>
      <c r="X70" t="str">
        <f t="shared" ref="X70:X133" si="2">IF(C70="","##",IF(C70=C69,"##",""))</f>
        <v>##</v>
      </c>
      <c r="Y70" t="str">
        <f t="shared" ref="Y70:Y133" si="3">IF(C70="","$$$","")</f>
        <v>$$$</v>
      </c>
    </row>
    <row r="71" spans="1:25" hidden="1" x14ac:dyDescent="0.2">
      <c r="A71" s="138">
        <v>67</v>
      </c>
      <c r="C71" s="138" t="s">
        <v>854</v>
      </c>
      <c r="F71"/>
      <c r="G71" s="383"/>
      <c r="H71" s="378" t="s">
        <v>854</v>
      </c>
      <c r="I71" s="382" t="s">
        <v>854</v>
      </c>
      <c r="J71" t="s">
        <v>854</v>
      </c>
      <c r="K71" s="379" t="s">
        <v>854</v>
      </c>
      <c r="L71" s="398" t="s">
        <v>854</v>
      </c>
      <c r="M71" s="379"/>
      <c r="O71" s="379" t="s">
        <v>854</v>
      </c>
      <c r="P71" s="379" t="s">
        <v>854</v>
      </c>
      <c r="Q71" t="s">
        <v>854</v>
      </c>
      <c r="R71" t="s">
        <v>854</v>
      </c>
      <c r="X71" t="str">
        <f t="shared" si="2"/>
        <v>##</v>
      </c>
      <c r="Y71" t="str">
        <f t="shared" si="3"/>
        <v>$$$</v>
      </c>
    </row>
    <row r="72" spans="1:25" hidden="1" x14ac:dyDescent="0.2">
      <c r="A72" s="138">
        <v>68</v>
      </c>
      <c r="C72" s="138" t="s">
        <v>854</v>
      </c>
      <c r="F72"/>
      <c r="G72" s="383"/>
      <c r="H72" s="378" t="s">
        <v>854</v>
      </c>
      <c r="I72" s="382" t="s">
        <v>854</v>
      </c>
      <c r="J72" t="s">
        <v>854</v>
      </c>
      <c r="K72" s="379" t="s">
        <v>854</v>
      </c>
      <c r="L72" s="398" t="s">
        <v>854</v>
      </c>
      <c r="M72" s="379"/>
      <c r="O72" s="379" t="s">
        <v>854</v>
      </c>
      <c r="P72" s="379" t="s">
        <v>854</v>
      </c>
      <c r="Q72" t="s">
        <v>854</v>
      </c>
      <c r="R72" t="s">
        <v>854</v>
      </c>
      <c r="X72" t="str">
        <f t="shared" si="2"/>
        <v>##</v>
      </c>
      <c r="Y72" t="str">
        <f t="shared" si="3"/>
        <v>$$$</v>
      </c>
    </row>
    <row r="73" spans="1:25" hidden="1" x14ac:dyDescent="0.2">
      <c r="A73" s="138">
        <v>69</v>
      </c>
      <c r="C73" s="138" t="s">
        <v>854</v>
      </c>
      <c r="F73"/>
      <c r="G73" s="383"/>
      <c r="H73" s="378" t="s">
        <v>854</v>
      </c>
      <c r="I73" s="382" t="s">
        <v>854</v>
      </c>
      <c r="J73" t="s">
        <v>854</v>
      </c>
      <c r="K73" s="379" t="s">
        <v>854</v>
      </c>
      <c r="L73" s="398" t="s">
        <v>854</v>
      </c>
      <c r="M73" s="379"/>
      <c r="O73" s="379" t="s">
        <v>854</v>
      </c>
      <c r="P73" s="379" t="s">
        <v>854</v>
      </c>
      <c r="Q73" t="s">
        <v>854</v>
      </c>
      <c r="R73" t="s">
        <v>854</v>
      </c>
      <c r="X73" t="str">
        <f t="shared" si="2"/>
        <v>##</v>
      </c>
      <c r="Y73" t="str">
        <f t="shared" si="3"/>
        <v>$$$</v>
      </c>
    </row>
    <row r="74" spans="1:25" hidden="1" x14ac:dyDescent="0.2">
      <c r="A74" s="138">
        <v>70</v>
      </c>
      <c r="C74" s="138" t="s">
        <v>854</v>
      </c>
      <c r="F74"/>
      <c r="G74" s="383"/>
      <c r="H74" s="378" t="s">
        <v>854</v>
      </c>
      <c r="I74" s="382" t="s">
        <v>854</v>
      </c>
      <c r="J74" t="s">
        <v>854</v>
      </c>
      <c r="K74" s="379" t="s">
        <v>854</v>
      </c>
      <c r="L74" s="398" t="s">
        <v>854</v>
      </c>
      <c r="M74" s="379"/>
      <c r="O74" s="379" t="s">
        <v>854</v>
      </c>
      <c r="P74" s="379" t="s">
        <v>854</v>
      </c>
      <c r="Q74" t="s">
        <v>854</v>
      </c>
      <c r="R74" t="s">
        <v>854</v>
      </c>
      <c r="X74" t="str">
        <f t="shared" si="2"/>
        <v>##</v>
      </c>
      <c r="Y74" t="str">
        <f t="shared" si="3"/>
        <v>$$$</v>
      </c>
    </row>
    <row r="75" spans="1:25" hidden="1" x14ac:dyDescent="0.2">
      <c r="A75" s="138">
        <v>71</v>
      </c>
      <c r="B75">
        <v>32</v>
      </c>
      <c r="C75" s="138">
        <v>26260800</v>
      </c>
      <c r="D75">
        <v>26</v>
      </c>
      <c r="E75">
        <v>26</v>
      </c>
      <c r="F75">
        <v>0</v>
      </c>
      <c r="G75">
        <v>800</v>
      </c>
      <c r="H75" s="378" t="s">
        <v>854</v>
      </c>
      <c r="I75" s="382" t="s">
        <v>2636</v>
      </c>
      <c r="J75" t="s">
        <v>2636</v>
      </c>
      <c r="K75" s="379"/>
      <c r="L75" s="398" t="s">
        <v>854</v>
      </c>
      <c r="M75" s="379" t="s">
        <v>2255</v>
      </c>
      <c r="N75" s="138" t="s">
        <v>867</v>
      </c>
      <c r="O75" s="379"/>
      <c r="P75" s="379"/>
      <c r="S75">
        <v>1</v>
      </c>
      <c r="T75">
        <v>1</v>
      </c>
      <c r="U75" s="138" t="s">
        <v>853</v>
      </c>
      <c r="X75" t="str">
        <f t="shared" si="2"/>
        <v/>
      </c>
      <c r="Y75" t="str">
        <f t="shared" si="3"/>
        <v/>
      </c>
    </row>
    <row r="76" spans="1:25" hidden="1" x14ac:dyDescent="0.2">
      <c r="A76" s="138">
        <v>72</v>
      </c>
      <c r="B76">
        <v>33</v>
      </c>
      <c r="C76" s="138">
        <v>25260801</v>
      </c>
      <c r="D76">
        <v>25</v>
      </c>
      <c r="E76">
        <v>26</v>
      </c>
      <c r="F76">
        <v>0</v>
      </c>
      <c r="G76">
        <v>801</v>
      </c>
      <c r="H76" s="378" t="s">
        <v>854</v>
      </c>
      <c r="I76" s="382" t="s">
        <v>2256</v>
      </c>
      <c r="J76" t="s">
        <v>2256</v>
      </c>
      <c r="K76" s="379">
        <v>33</v>
      </c>
      <c r="L76" s="398">
        <v>33</v>
      </c>
      <c r="M76" s="379" t="s">
        <v>868</v>
      </c>
      <c r="N76" s="138" t="s">
        <v>868</v>
      </c>
      <c r="O76" s="379"/>
      <c r="P76" s="379"/>
      <c r="R76" t="s">
        <v>1964</v>
      </c>
      <c r="S76">
        <v>1</v>
      </c>
      <c r="T76">
        <v>1</v>
      </c>
      <c r="U76" s="138" t="s">
        <v>853</v>
      </c>
      <c r="X76" t="str">
        <f t="shared" si="2"/>
        <v/>
      </c>
      <c r="Y76" t="str">
        <f t="shared" si="3"/>
        <v/>
      </c>
    </row>
    <row r="77" spans="1:25" hidden="1" x14ac:dyDescent="0.2">
      <c r="A77" s="138">
        <v>73</v>
      </c>
      <c r="C77" s="138" t="s">
        <v>854</v>
      </c>
      <c r="F77"/>
      <c r="G77"/>
      <c r="H77" s="378" t="s">
        <v>854</v>
      </c>
      <c r="I77" s="382" t="s">
        <v>854</v>
      </c>
      <c r="J77" t="s">
        <v>854</v>
      </c>
      <c r="K77" s="379" t="s">
        <v>854</v>
      </c>
      <c r="L77" s="398" t="s">
        <v>854</v>
      </c>
      <c r="M77" s="379"/>
      <c r="O77" s="379" t="s">
        <v>854</v>
      </c>
      <c r="P77" s="379" t="s">
        <v>854</v>
      </c>
      <c r="Q77" t="s">
        <v>854</v>
      </c>
      <c r="R77" t="s">
        <v>854</v>
      </c>
      <c r="X77" t="str">
        <f t="shared" si="2"/>
        <v>##</v>
      </c>
      <c r="Y77" t="str">
        <f t="shared" si="3"/>
        <v>$$$</v>
      </c>
    </row>
    <row r="78" spans="1:25" hidden="1" x14ac:dyDescent="0.2">
      <c r="A78" s="138">
        <v>74</v>
      </c>
      <c r="B78">
        <v>431</v>
      </c>
      <c r="C78" s="138">
        <v>26268800</v>
      </c>
      <c r="D78">
        <v>26</v>
      </c>
      <c r="E78">
        <v>26</v>
      </c>
      <c r="F78">
        <v>8</v>
      </c>
      <c r="G78" s="383">
        <v>800</v>
      </c>
      <c r="H78" s="378" t="s">
        <v>854</v>
      </c>
      <c r="I78" s="382" t="s">
        <v>2257</v>
      </c>
      <c r="J78" t="s">
        <v>2257</v>
      </c>
      <c r="K78" s="379">
        <v>43</v>
      </c>
      <c r="L78" s="398">
        <v>43</v>
      </c>
      <c r="M78" s="379" t="s">
        <v>2258</v>
      </c>
      <c r="N78" s="138" t="s">
        <v>2259</v>
      </c>
      <c r="O78" s="379"/>
      <c r="P78" s="379"/>
      <c r="S78">
        <v>1</v>
      </c>
      <c r="T78">
        <v>31</v>
      </c>
      <c r="U78" s="138" t="s">
        <v>941</v>
      </c>
      <c r="X78" t="str">
        <f t="shared" si="2"/>
        <v/>
      </c>
      <c r="Y78" t="str">
        <f t="shared" si="3"/>
        <v/>
      </c>
    </row>
    <row r="79" spans="1:25" hidden="1" x14ac:dyDescent="0.2">
      <c r="A79" s="138">
        <v>75</v>
      </c>
      <c r="C79" s="138" t="s">
        <v>854</v>
      </c>
      <c r="F79"/>
      <c r="G79" s="383"/>
      <c r="H79" s="378" t="s">
        <v>854</v>
      </c>
      <c r="I79" s="382" t="s">
        <v>854</v>
      </c>
      <c r="J79" t="s">
        <v>854</v>
      </c>
      <c r="K79" s="379" t="s">
        <v>854</v>
      </c>
      <c r="L79" s="398" t="s">
        <v>854</v>
      </c>
      <c r="M79" s="379"/>
      <c r="O79" s="379" t="s">
        <v>854</v>
      </c>
      <c r="P79" s="379" t="s">
        <v>854</v>
      </c>
      <c r="Q79" t="s">
        <v>854</v>
      </c>
      <c r="R79" t="s">
        <v>854</v>
      </c>
      <c r="X79" t="str">
        <f t="shared" si="2"/>
        <v>##</v>
      </c>
      <c r="Y79" t="str">
        <f t="shared" si="3"/>
        <v>$$$</v>
      </c>
    </row>
    <row r="80" spans="1:25" hidden="1" x14ac:dyDescent="0.2">
      <c r="A80" s="138">
        <v>76</v>
      </c>
      <c r="C80" s="138" t="s">
        <v>854</v>
      </c>
      <c r="F80"/>
      <c r="G80" s="383"/>
      <c r="H80" s="378" t="s">
        <v>854</v>
      </c>
      <c r="I80" s="382" t="s">
        <v>854</v>
      </c>
      <c r="J80" t="s">
        <v>854</v>
      </c>
      <c r="K80" s="379" t="s">
        <v>854</v>
      </c>
      <c r="L80" s="398" t="s">
        <v>854</v>
      </c>
      <c r="M80" s="379"/>
      <c r="O80" s="379" t="s">
        <v>854</v>
      </c>
      <c r="P80" s="379" t="s">
        <v>854</v>
      </c>
      <c r="Q80" t="s">
        <v>854</v>
      </c>
      <c r="R80" t="s">
        <v>854</v>
      </c>
      <c r="X80" t="str">
        <f t="shared" si="2"/>
        <v>##</v>
      </c>
      <c r="Y80" t="str">
        <f t="shared" si="3"/>
        <v>$$$</v>
      </c>
    </row>
    <row r="81" spans="1:25" hidden="1" x14ac:dyDescent="0.2">
      <c r="A81" s="138">
        <v>77</v>
      </c>
      <c r="C81" s="138" t="s">
        <v>854</v>
      </c>
      <c r="F81"/>
      <c r="G81" s="383"/>
      <c r="H81" s="378" t="s">
        <v>854</v>
      </c>
      <c r="I81" s="382" t="s">
        <v>854</v>
      </c>
      <c r="J81" t="s">
        <v>854</v>
      </c>
      <c r="K81" s="381" t="s">
        <v>854</v>
      </c>
      <c r="L81" s="398" t="s">
        <v>854</v>
      </c>
      <c r="M81" s="381"/>
      <c r="O81" s="379" t="s">
        <v>854</v>
      </c>
      <c r="P81" s="379" t="s">
        <v>854</v>
      </c>
      <c r="Q81" t="s">
        <v>854</v>
      </c>
      <c r="R81" t="s">
        <v>854</v>
      </c>
      <c r="X81" t="str">
        <f t="shared" si="2"/>
        <v>##</v>
      </c>
      <c r="Y81" t="str">
        <f t="shared" si="3"/>
        <v>$$$</v>
      </c>
    </row>
    <row r="82" spans="1:25" hidden="1" x14ac:dyDescent="0.2">
      <c r="A82" s="138">
        <v>78</v>
      </c>
      <c r="C82" s="138" t="s">
        <v>854</v>
      </c>
      <c r="F82"/>
      <c r="G82" s="383"/>
      <c r="H82" s="378" t="s">
        <v>854</v>
      </c>
      <c r="I82" s="382" t="s">
        <v>854</v>
      </c>
      <c r="J82" t="s">
        <v>854</v>
      </c>
      <c r="K82" s="379" t="s">
        <v>854</v>
      </c>
      <c r="L82" s="398" t="s">
        <v>854</v>
      </c>
      <c r="M82" s="379"/>
      <c r="O82" s="379" t="s">
        <v>854</v>
      </c>
      <c r="P82" s="379" t="s">
        <v>854</v>
      </c>
      <c r="Q82" t="s">
        <v>854</v>
      </c>
      <c r="R82" t="s">
        <v>854</v>
      </c>
      <c r="X82" t="str">
        <f t="shared" si="2"/>
        <v>##</v>
      </c>
      <c r="Y82" t="str">
        <f t="shared" si="3"/>
        <v>$$$</v>
      </c>
    </row>
    <row r="83" spans="1:25" hidden="1" x14ac:dyDescent="0.2">
      <c r="A83" s="138">
        <v>79</v>
      </c>
      <c r="C83" s="138" t="s">
        <v>854</v>
      </c>
      <c r="F83"/>
      <c r="G83"/>
      <c r="H83" s="378" t="s">
        <v>854</v>
      </c>
      <c r="I83" s="380" t="s">
        <v>854</v>
      </c>
      <c r="J83" t="s">
        <v>854</v>
      </c>
      <c r="K83" s="379" t="s">
        <v>854</v>
      </c>
      <c r="L83" s="398" t="s">
        <v>854</v>
      </c>
      <c r="M83" s="379"/>
      <c r="O83" s="379" t="s">
        <v>854</v>
      </c>
      <c r="P83" s="379" t="s">
        <v>854</v>
      </c>
      <c r="Q83" t="s">
        <v>854</v>
      </c>
      <c r="R83" t="s">
        <v>854</v>
      </c>
      <c r="X83" t="str">
        <f t="shared" si="2"/>
        <v>##</v>
      </c>
      <c r="Y83" t="str">
        <f t="shared" si="3"/>
        <v>$$$</v>
      </c>
    </row>
    <row r="84" spans="1:25" hidden="1" x14ac:dyDescent="0.2">
      <c r="A84" s="138">
        <v>80</v>
      </c>
      <c r="C84" s="138" t="s">
        <v>854</v>
      </c>
      <c r="F84"/>
      <c r="G84"/>
      <c r="H84" s="378" t="s">
        <v>854</v>
      </c>
      <c r="I84" s="382" t="s">
        <v>854</v>
      </c>
      <c r="J84" t="s">
        <v>854</v>
      </c>
      <c r="K84" s="379" t="s">
        <v>854</v>
      </c>
      <c r="L84" s="398" t="s">
        <v>854</v>
      </c>
      <c r="M84" s="379"/>
      <c r="O84" s="379" t="s">
        <v>854</v>
      </c>
      <c r="P84" s="379" t="s">
        <v>854</v>
      </c>
      <c r="Q84" t="s">
        <v>854</v>
      </c>
      <c r="R84" t="s">
        <v>854</v>
      </c>
      <c r="X84" t="str">
        <f t="shared" si="2"/>
        <v>##</v>
      </c>
      <c r="Y84" t="str">
        <f t="shared" si="3"/>
        <v>$$$</v>
      </c>
    </row>
    <row r="85" spans="1:25" hidden="1" x14ac:dyDescent="0.2">
      <c r="A85" s="138">
        <v>81</v>
      </c>
      <c r="B85">
        <v>55</v>
      </c>
      <c r="C85" s="138">
        <v>26260811</v>
      </c>
      <c r="D85">
        <v>26</v>
      </c>
      <c r="E85">
        <v>26</v>
      </c>
      <c r="F85">
        <v>0</v>
      </c>
      <c r="G85" s="383">
        <v>811</v>
      </c>
      <c r="H85" s="378" t="s">
        <v>854</v>
      </c>
      <c r="I85" s="380" t="s">
        <v>2260</v>
      </c>
      <c r="J85" t="s">
        <v>2260</v>
      </c>
      <c r="K85" s="379">
        <v>48</v>
      </c>
      <c r="L85" s="398">
        <v>48</v>
      </c>
      <c r="M85" s="379" t="s">
        <v>1968</v>
      </c>
      <c r="N85" s="138" t="s">
        <v>2261</v>
      </c>
      <c r="O85" s="379"/>
      <c r="P85" s="379"/>
      <c r="S85">
        <v>1</v>
      </c>
      <c r="T85">
        <v>1</v>
      </c>
      <c r="U85" s="138" t="s">
        <v>853</v>
      </c>
      <c r="X85" t="str">
        <f t="shared" si="2"/>
        <v/>
      </c>
      <c r="Y85" t="str">
        <f t="shared" si="3"/>
        <v/>
      </c>
    </row>
    <row r="86" spans="1:25" hidden="1" x14ac:dyDescent="0.2">
      <c r="A86" s="138">
        <v>82</v>
      </c>
      <c r="C86" s="138" t="s">
        <v>854</v>
      </c>
      <c r="F86"/>
      <c r="G86" s="383"/>
      <c r="H86" s="378" t="s">
        <v>854</v>
      </c>
      <c r="I86" s="382" t="s">
        <v>854</v>
      </c>
      <c r="J86" t="s">
        <v>854</v>
      </c>
      <c r="K86" s="379" t="s">
        <v>854</v>
      </c>
      <c r="L86" s="398" t="s">
        <v>854</v>
      </c>
      <c r="M86" s="379"/>
      <c r="O86" s="379" t="s">
        <v>854</v>
      </c>
      <c r="P86" s="379" t="s">
        <v>854</v>
      </c>
      <c r="Q86" t="s">
        <v>854</v>
      </c>
      <c r="R86" t="s">
        <v>854</v>
      </c>
      <c r="X86" t="str">
        <f t="shared" si="2"/>
        <v>##</v>
      </c>
      <c r="Y86" t="str">
        <f t="shared" si="3"/>
        <v>$$$</v>
      </c>
    </row>
    <row r="87" spans="1:25" hidden="1" x14ac:dyDescent="0.2">
      <c r="A87" s="138">
        <v>83</v>
      </c>
      <c r="C87" s="138" t="s">
        <v>854</v>
      </c>
      <c r="F87"/>
      <c r="G87" s="383"/>
      <c r="H87" s="378" t="s">
        <v>854</v>
      </c>
      <c r="I87" s="382" t="s">
        <v>854</v>
      </c>
      <c r="J87" t="s">
        <v>854</v>
      </c>
      <c r="K87" s="379" t="s">
        <v>854</v>
      </c>
      <c r="L87" s="398" t="s">
        <v>854</v>
      </c>
      <c r="M87" s="379"/>
      <c r="O87" s="379" t="s">
        <v>854</v>
      </c>
      <c r="P87" s="379" t="s">
        <v>854</v>
      </c>
      <c r="Q87" t="s">
        <v>854</v>
      </c>
      <c r="R87" t="s">
        <v>854</v>
      </c>
      <c r="X87" t="str">
        <f t="shared" si="2"/>
        <v>##</v>
      </c>
      <c r="Y87" t="str">
        <f t="shared" si="3"/>
        <v>$$$</v>
      </c>
    </row>
    <row r="88" spans="1:25" ht="13.5" hidden="1" customHeight="1" x14ac:dyDescent="0.2">
      <c r="A88" s="138">
        <v>84</v>
      </c>
      <c r="C88" s="138" t="s">
        <v>854</v>
      </c>
      <c r="F88"/>
      <c r="G88" s="383"/>
      <c r="H88" s="378" t="s">
        <v>854</v>
      </c>
      <c r="I88" s="382" t="s">
        <v>854</v>
      </c>
      <c r="J88" t="s">
        <v>854</v>
      </c>
      <c r="K88" s="379" t="s">
        <v>854</v>
      </c>
      <c r="L88" s="398" t="s">
        <v>854</v>
      </c>
      <c r="M88" s="379"/>
      <c r="O88" s="379" t="s">
        <v>854</v>
      </c>
      <c r="P88" s="379" t="s">
        <v>854</v>
      </c>
      <c r="Q88" t="s">
        <v>854</v>
      </c>
      <c r="R88" t="s">
        <v>854</v>
      </c>
      <c r="X88" t="str">
        <f t="shared" si="2"/>
        <v>##</v>
      </c>
      <c r="Y88" t="str">
        <f t="shared" si="3"/>
        <v>$$$</v>
      </c>
    </row>
    <row r="89" spans="1:25" ht="13.5" hidden="1" customHeight="1" x14ac:dyDescent="0.2">
      <c r="A89" s="138">
        <v>85</v>
      </c>
      <c r="C89" s="138" t="s">
        <v>854</v>
      </c>
      <c r="F89"/>
      <c r="G89" s="383"/>
      <c r="H89" s="378" t="s">
        <v>854</v>
      </c>
      <c r="I89" s="382" t="s">
        <v>854</v>
      </c>
      <c r="J89" t="s">
        <v>854</v>
      </c>
      <c r="K89" s="379" t="s">
        <v>854</v>
      </c>
      <c r="L89" s="398" t="s">
        <v>854</v>
      </c>
      <c r="M89" s="379"/>
      <c r="O89" s="379" t="s">
        <v>854</v>
      </c>
      <c r="P89" s="379" t="s">
        <v>854</v>
      </c>
      <c r="Q89" t="s">
        <v>854</v>
      </c>
      <c r="R89" t="s">
        <v>854</v>
      </c>
      <c r="X89" t="str">
        <f t="shared" si="2"/>
        <v>##</v>
      </c>
      <c r="Y89" t="str">
        <f t="shared" si="3"/>
        <v>$$$</v>
      </c>
    </row>
    <row r="90" spans="1:25" ht="13.5" hidden="1" customHeight="1" x14ac:dyDescent="0.2">
      <c r="A90" s="138">
        <v>86</v>
      </c>
      <c r="C90" s="138" t="s">
        <v>854</v>
      </c>
      <c r="F90"/>
      <c r="G90" s="383"/>
      <c r="H90" s="378" t="s">
        <v>854</v>
      </c>
      <c r="I90" s="382" t="s">
        <v>854</v>
      </c>
      <c r="J90" t="s">
        <v>854</v>
      </c>
      <c r="K90" s="379" t="s">
        <v>854</v>
      </c>
      <c r="L90" s="398" t="s">
        <v>854</v>
      </c>
      <c r="M90" s="379"/>
      <c r="O90" s="379" t="s">
        <v>854</v>
      </c>
      <c r="P90" s="379" t="s">
        <v>854</v>
      </c>
      <c r="Q90" t="s">
        <v>854</v>
      </c>
      <c r="R90" t="s">
        <v>854</v>
      </c>
      <c r="X90" t="str">
        <f t="shared" si="2"/>
        <v>##</v>
      </c>
      <c r="Y90" t="str">
        <f t="shared" si="3"/>
        <v>$$$</v>
      </c>
    </row>
    <row r="91" spans="1:25" ht="13.5" hidden="1" customHeight="1" x14ac:dyDescent="0.2">
      <c r="A91" s="138">
        <v>87</v>
      </c>
      <c r="C91" s="138" t="s">
        <v>854</v>
      </c>
      <c r="F91"/>
      <c r="G91" s="383"/>
      <c r="H91" s="378" t="s">
        <v>854</v>
      </c>
      <c r="I91" s="382" t="s">
        <v>854</v>
      </c>
      <c r="J91" t="s">
        <v>854</v>
      </c>
      <c r="K91" s="379" t="s">
        <v>854</v>
      </c>
      <c r="L91" s="398" t="s">
        <v>854</v>
      </c>
      <c r="M91" s="379"/>
      <c r="O91" s="379" t="s">
        <v>854</v>
      </c>
      <c r="P91" s="379" t="s">
        <v>854</v>
      </c>
      <c r="Q91" t="s">
        <v>854</v>
      </c>
      <c r="R91" t="s">
        <v>854</v>
      </c>
      <c r="X91" t="str">
        <f t="shared" si="2"/>
        <v>##</v>
      </c>
      <c r="Y91" t="str">
        <f t="shared" si="3"/>
        <v>$$$</v>
      </c>
    </row>
    <row r="92" spans="1:25" ht="13.5" hidden="1" customHeight="1" x14ac:dyDescent="0.2">
      <c r="A92" s="138">
        <v>88</v>
      </c>
      <c r="C92" s="138" t="s">
        <v>854</v>
      </c>
      <c r="F92"/>
      <c r="G92" s="383"/>
      <c r="H92" s="378" t="s">
        <v>854</v>
      </c>
      <c r="I92" s="382" t="s">
        <v>854</v>
      </c>
      <c r="J92" t="s">
        <v>854</v>
      </c>
      <c r="K92" s="379" t="s">
        <v>854</v>
      </c>
      <c r="L92" s="398" t="s">
        <v>854</v>
      </c>
      <c r="M92" s="379"/>
      <c r="O92" s="379" t="s">
        <v>854</v>
      </c>
      <c r="P92" s="379" t="s">
        <v>854</v>
      </c>
      <c r="Q92" t="s">
        <v>854</v>
      </c>
      <c r="R92" t="s">
        <v>854</v>
      </c>
      <c r="X92" t="str">
        <f t="shared" si="2"/>
        <v>##</v>
      </c>
      <c r="Y92" t="str">
        <f t="shared" si="3"/>
        <v>$$$</v>
      </c>
    </row>
    <row r="93" spans="1:25" ht="13.5" hidden="1" customHeight="1" x14ac:dyDescent="0.2">
      <c r="A93" s="138">
        <v>89</v>
      </c>
      <c r="C93" s="138" t="s">
        <v>854</v>
      </c>
      <c r="F93"/>
      <c r="G93" s="383"/>
      <c r="H93" s="378" t="s">
        <v>854</v>
      </c>
      <c r="I93" s="382" t="s">
        <v>854</v>
      </c>
      <c r="J93" t="s">
        <v>854</v>
      </c>
      <c r="K93" s="379" t="s">
        <v>854</v>
      </c>
      <c r="L93" s="398" t="s">
        <v>854</v>
      </c>
      <c r="M93" s="379"/>
      <c r="O93" s="379" t="s">
        <v>854</v>
      </c>
      <c r="P93" s="379" t="s">
        <v>854</v>
      </c>
      <c r="Q93" t="s">
        <v>854</v>
      </c>
      <c r="R93" t="s">
        <v>854</v>
      </c>
      <c r="X93" t="str">
        <f t="shared" si="2"/>
        <v>##</v>
      </c>
      <c r="Y93" t="str">
        <f t="shared" si="3"/>
        <v>$$$</v>
      </c>
    </row>
    <row r="94" spans="1:25" ht="13.5" hidden="1" customHeight="1" x14ac:dyDescent="0.2">
      <c r="A94" s="138">
        <v>90</v>
      </c>
      <c r="C94" s="138" t="s">
        <v>854</v>
      </c>
      <c r="F94"/>
      <c r="G94" s="383"/>
      <c r="H94" s="378" t="s">
        <v>854</v>
      </c>
      <c r="I94" s="382" t="s">
        <v>854</v>
      </c>
      <c r="J94" t="s">
        <v>854</v>
      </c>
      <c r="K94" s="379" t="s">
        <v>854</v>
      </c>
      <c r="L94" s="398" t="s">
        <v>854</v>
      </c>
      <c r="M94" s="379"/>
      <c r="O94" s="379" t="s">
        <v>854</v>
      </c>
      <c r="P94" s="379" t="s">
        <v>854</v>
      </c>
      <c r="Q94" t="s">
        <v>854</v>
      </c>
      <c r="R94" t="s">
        <v>854</v>
      </c>
      <c r="X94" t="str">
        <f t="shared" si="2"/>
        <v>##</v>
      </c>
      <c r="Y94" t="str">
        <f t="shared" si="3"/>
        <v>$$$</v>
      </c>
    </row>
    <row r="95" spans="1:25" ht="13.5" hidden="1" customHeight="1" x14ac:dyDescent="0.2">
      <c r="A95" s="138">
        <v>91</v>
      </c>
      <c r="C95" s="138" t="s">
        <v>854</v>
      </c>
      <c r="F95"/>
      <c r="G95" s="383"/>
      <c r="H95" s="378" t="s">
        <v>854</v>
      </c>
      <c r="I95" s="382" t="s">
        <v>854</v>
      </c>
      <c r="J95" t="s">
        <v>854</v>
      </c>
      <c r="K95" s="379" t="s">
        <v>854</v>
      </c>
      <c r="L95" s="398" t="s">
        <v>854</v>
      </c>
      <c r="M95" s="379"/>
      <c r="O95" s="379" t="s">
        <v>854</v>
      </c>
      <c r="P95" s="379" t="s">
        <v>854</v>
      </c>
      <c r="Q95" t="s">
        <v>854</v>
      </c>
      <c r="R95" t="s">
        <v>854</v>
      </c>
      <c r="X95" t="str">
        <f t="shared" si="2"/>
        <v>##</v>
      </c>
      <c r="Y95" t="str">
        <f t="shared" si="3"/>
        <v>$$$</v>
      </c>
    </row>
    <row r="96" spans="1:25" ht="13.5" hidden="1" customHeight="1" x14ac:dyDescent="0.2">
      <c r="A96" s="138">
        <v>92</v>
      </c>
      <c r="C96" s="138" t="s">
        <v>854</v>
      </c>
      <c r="F96"/>
      <c r="G96" s="383"/>
      <c r="H96" s="378" t="s">
        <v>854</v>
      </c>
      <c r="I96" s="382" t="s">
        <v>854</v>
      </c>
      <c r="J96" t="s">
        <v>854</v>
      </c>
      <c r="K96" s="379" t="s">
        <v>854</v>
      </c>
      <c r="L96" s="398" t="s">
        <v>854</v>
      </c>
      <c r="M96" s="379"/>
      <c r="O96" s="379" t="s">
        <v>854</v>
      </c>
      <c r="P96" s="379" t="s">
        <v>854</v>
      </c>
      <c r="Q96" t="s">
        <v>854</v>
      </c>
      <c r="R96" t="s">
        <v>854</v>
      </c>
      <c r="X96" t="str">
        <f t="shared" si="2"/>
        <v>##</v>
      </c>
      <c r="Y96" t="str">
        <f t="shared" si="3"/>
        <v>$$$</v>
      </c>
    </row>
    <row r="97" spans="1:25" ht="13.5" hidden="1" customHeight="1" x14ac:dyDescent="0.2">
      <c r="A97" s="138">
        <v>93</v>
      </c>
      <c r="C97" s="138" t="s">
        <v>854</v>
      </c>
      <c r="F97"/>
      <c r="G97" s="383"/>
      <c r="H97" s="378" t="s">
        <v>854</v>
      </c>
      <c r="I97" s="380" t="s">
        <v>854</v>
      </c>
      <c r="J97" t="s">
        <v>854</v>
      </c>
      <c r="K97" s="379" t="s">
        <v>854</v>
      </c>
      <c r="L97" s="398" t="s">
        <v>854</v>
      </c>
      <c r="M97" s="379"/>
      <c r="O97" s="379" t="s">
        <v>854</v>
      </c>
      <c r="P97" s="379" t="s">
        <v>854</v>
      </c>
      <c r="Q97" t="s">
        <v>854</v>
      </c>
      <c r="R97" t="s">
        <v>854</v>
      </c>
      <c r="X97" t="str">
        <f t="shared" si="2"/>
        <v>##</v>
      </c>
      <c r="Y97" t="str">
        <f t="shared" si="3"/>
        <v>$$$</v>
      </c>
    </row>
    <row r="98" spans="1:25" ht="13.5" hidden="1" customHeight="1" x14ac:dyDescent="0.2">
      <c r="A98" s="138">
        <v>94</v>
      </c>
      <c r="C98" s="138" t="s">
        <v>854</v>
      </c>
      <c r="F98"/>
      <c r="G98" s="383"/>
      <c r="H98" s="378" t="s">
        <v>854</v>
      </c>
      <c r="I98" s="382" t="s">
        <v>854</v>
      </c>
      <c r="J98" t="s">
        <v>854</v>
      </c>
      <c r="K98" s="379" t="s">
        <v>854</v>
      </c>
      <c r="L98" s="398" t="s">
        <v>854</v>
      </c>
      <c r="M98" s="379"/>
      <c r="O98" s="379" t="s">
        <v>854</v>
      </c>
      <c r="P98" s="379" t="s">
        <v>854</v>
      </c>
      <c r="Q98" t="s">
        <v>854</v>
      </c>
      <c r="R98" t="s">
        <v>854</v>
      </c>
      <c r="X98" t="str">
        <f t="shared" si="2"/>
        <v>##</v>
      </c>
      <c r="Y98" t="str">
        <f t="shared" si="3"/>
        <v>$$$</v>
      </c>
    </row>
    <row r="99" spans="1:25" ht="13.5" hidden="1" customHeight="1" x14ac:dyDescent="0.2">
      <c r="A99" s="138">
        <v>95</v>
      </c>
      <c r="C99" s="138" t="s">
        <v>854</v>
      </c>
      <c r="F99"/>
      <c r="G99" s="383"/>
      <c r="H99" s="378" t="s">
        <v>854</v>
      </c>
      <c r="I99" s="382" t="s">
        <v>854</v>
      </c>
      <c r="J99" t="s">
        <v>854</v>
      </c>
      <c r="K99" s="379" t="s">
        <v>854</v>
      </c>
      <c r="L99" s="398" t="s">
        <v>854</v>
      </c>
      <c r="M99" s="381"/>
      <c r="O99" s="379" t="s">
        <v>854</v>
      </c>
      <c r="P99" s="379" t="s">
        <v>854</v>
      </c>
      <c r="Q99" t="s">
        <v>854</v>
      </c>
      <c r="R99" t="s">
        <v>854</v>
      </c>
      <c r="X99" t="str">
        <f t="shared" si="2"/>
        <v>##</v>
      </c>
      <c r="Y99" t="str">
        <f t="shared" si="3"/>
        <v>$$$</v>
      </c>
    </row>
    <row r="100" spans="1:25" ht="13.5" hidden="1" customHeight="1" x14ac:dyDescent="0.2">
      <c r="A100" s="138">
        <v>96</v>
      </c>
      <c r="C100" s="138" t="s">
        <v>854</v>
      </c>
      <c r="F100"/>
      <c r="G100" s="383"/>
      <c r="H100" s="378" t="s">
        <v>854</v>
      </c>
      <c r="I100" s="382" t="s">
        <v>854</v>
      </c>
      <c r="J100" t="s">
        <v>854</v>
      </c>
      <c r="K100" s="379" t="s">
        <v>854</v>
      </c>
      <c r="L100" s="398" t="s">
        <v>854</v>
      </c>
      <c r="M100" s="379"/>
      <c r="O100" s="379" t="s">
        <v>854</v>
      </c>
      <c r="P100" s="379" t="s">
        <v>854</v>
      </c>
      <c r="Q100" t="s">
        <v>854</v>
      </c>
      <c r="R100" t="s">
        <v>854</v>
      </c>
      <c r="X100" t="str">
        <f t="shared" si="2"/>
        <v>##</v>
      </c>
      <c r="Y100" t="str">
        <f t="shared" si="3"/>
        <v>$$$</v>
      </c>
    </row>
    <row r="101" spans="1:25" ht="13.5" hidden="1" customHeight="1" x14ac:dyDescent="0.2">
      <c r="A101" s="138">
        <v>97</v>
      </c>
      <c r="C101" s="138" t="s">
        <v>854</v>
      </c>
      <c r="F101"/>
      <c r="G101" s="383"/>
      <c r="H101" s="378" t="s">
        <v>854</v>
      </c>
      <c r="I101" s="382" t="s">
        <v>854</v>
      </c>
      <c r="J101" t="s">
        <v>854</v>
      </c>
      <c r="K101" s="379" t="s">
        <v>854</v>
      </c>
      <c r="L101" s="398" t="s">
        <v>854</v>
      </c>
      <c r="M101" s="379"/>
      <c r="O101" s="379" t="s">
        <v>854</v>
      </c>
      <c r="P101" s="379" t="s">
        <v>854</v>
      </c>
      <c r="Q101" t="s">
        <v>854</v>
      </c>
      <c r="R101" t="s">
        <v>854</v>
      </c>
      <c r="X101" t="str">
        <f t="shared" si="2"/>
        <v>##</v>
      </c>
      <c r="Y101" t="str">
        <f t="shared" si="3"/>
        <v>$$$</v>
      </c>
    </row>
    <row r="102" spans="1:25" ht="13.5" hidden="1" customHeight="1" x14ac:dyDescent="0.2">
      <c r="A102" s="138">
        <v>98</v>
      </c>
      <c r="C102" s="138" t="s">
        <v>854</v>
      </c>
      <c r="F102"/>
      <c r="G102" s="383"/>
      <c r="H102" s="378" t="s">
        <v>854</v>
      </c>
      <c r="I102" s="382" t="s">
        <v>854</v>
      </c>
      <c r="J102" t="s">
        <v>854</v>
      </c>
      <c r="K102" s="379" t="s">
        <v>854</v>
      </c>
      <c r="L102" s="398" t="s">
        <v>854</v>
      </c>
      <c r="M102" s="379"/>
      <c r="O102" s="379" t="s">
        <v>854</v>
      </c>
      <c r="P102" s="379" t="s">
        <v>854</v>
      </c>
      <c r="Q102" t="s">
        <v>854</v>
      </c>
      <c r="R102" t="s">
        <v>854</v>
      </c>
      <c r="X102" t="str">
        <f t="shared" si="2"/>
        <v>##</v>
      </c>
      <c r="Y102" t="str">
        <f t="shared" si="3"/>
        <v>$$$</v>
      </c>
    </row>
    <row r="103" spans="1:25" ht="13.5" hidden="1" customHeight="1" x14ac:dyDescent="0.2">
      <c r="A103" s="138">
        <v>99</v>
      </c>
      <c r="C103" s="138" t="s">
        <v>854</v>
      </c>
      <c r="F103"/>
      <c r="G103" s="383"/>
      <c r="H103" s="378" t="s">
        <v>854</v>
      </c>
      <c r="I103" s="382" t="s">
        <v>854</v>
      </c>
      <c r="J103" t="s">
        <v>854</v>
      </c>
      <c r="K103" s="379" t="s">
        <v>854</v>
      </c>
      <c r="L103" s="398" t="s">
        <v>854</v>
      </c>
      <c r="M103" s="379"/>
      <c r="O103" s="379" t="s">
        <v>854</v>
      </c>
      <c r="P103" s="379" t="s">
        <v>854</v>
      </c>
      <c r="Q103" t="s">
        <v>854</v>
      </c>
      <c r="R103" t="s">
        <v>854</v>
      </c>
      <c r="X103" t="str">
        <f t="shared" si="2"/>
        <v>##</v>
      </c>
      <c r="Y103" t="str">
        <f t="shared" si="3"/>
        <v>$$$</v>
      </c>
    </row>
    <row r="104" spans="1:25" ht="13.5" hidden="1" customHeight="1" x14ac:dyDescent="0.2">
      <c r="A104" s="138">
        <v>100</v>
      </c>
      <c r="C104" s="138" t="s">
        <v>854</v>
      </c>
      <c r="F104"/>
      <c r="G104" s="383"/>
      <c r="H104" s="378" t="s">
        <v>854</v>
      </c>
      <c r="I104" s="382" t="s">
        <v>854</v>
      </c>
      <c r="J104" t="s">
        <v>854</v>
      </c>
      <c r="K104" s="379" t="s">
        <v>854</v>
      </c>
      <c r="L104" s="398" t="s">
        <v>854</v>
      </c>
      <c r="M104" s="379"/>
      <c r="O104" s="379" t="s">
        <v>854</v>
      </c>
      <c r="P104" s="379" t="s">
        <v>854</v>
      </c>
      <c r="Q104" t="s">
        <v>854</v>
      </c>
      <c r="R104" t="s">
        <v>854</v>
      </c>
      <c r="X104" t="str">
        <f t="shared" si="2"/>
        <v>##</v>
      </c>
      <c r="Y104" t="str">
        <f t="shared" si="3"/>
        <v>$$$</v>
      </c>
    </row>
    <row r="105" spans="1:25" hidden="1" x14ac:dyDescent="0.2">
      <c r="A105" s="138">
        <v>101</v>
      </c>
      <c r="B105">
        <v>8</v>
      </c>
      <c r="C105" s="138">
        <v>25260000</v>
      </c>
      <c r="D105">
        <v>25</v>
      </c>
      <c r="E105">
        <v>26</v>
      </c>
      <c r="F105">
        <v>0</v>
      </c>
      <c r="G105" s="383"/>
      <c r="H105" s="378" t="s">
        <v>854</v>
      </c>
      <c r="I105" s="382"/>
      <c r="K105" s="379"/>
      <c r="M105" s="379" t="s">
        <v>2262</v>
      </c>
      <c r="N105" s="138" t="s">
        <v>161</v>
      </c>
      <c r="O105" s="379"/>
      <c r="P105" s="379"/>
      <c r="S105">
        <v>1</v>
      </c>
      <c r="T105">
        <v>1</v>
      </c>
      <c r="U105" s="138" t="s">
        <v>853</v>
      </c>
      <c r="X105" t="str">
        <f t="shared" si="2"/>
        <v/>
      </c>
      <c r="Y105" t="str">
        <f t="shared" si="3"/>
        <v/>
      </c>
    </row>
    <row r="106" spans="1:25" hidden="1" x14ac:dyDescent="0.2">
      <c r="A106" s="138">
        <v>102</v>
      </c>
      <c r="C106" s="138" t="s">
        <v>854</v>
      </c>
      <c r="F106"/>
      <c r="G106" s="383"/>
      <c r="H106" s="378" t="s">
        <v>854</v>
      </c>
      <c r="I106" s="382" t="s">
        <v>854</v>
      </c>
      <c r="J106" t="s">
        <v>854</v>
      </c>
      <c r="K106" s="379" t="s">
        <v>854</v>
      </c>
      <c r="L106" s="398" t="s">
        <v>854</v>
      </c>
      <c r="M106" s="379"/>
      <c r="O106" s="379" t="s">
        <v>854</v>
      </c>
      <c r="P106" s="379" t="s">
        <v>854</v>
      </c>
      <c r="Q106" t="s">
        <v>854</v>
      </c>
      <c r="R106" t="s">
        <v>854</v>
      </c>
      <c r="X106" t="str">
        <f t="shared" si="2"/>
        <v>##</v>
      </c>
      <c r="Y106" t="str">
        <f t="shared" si="3"/>
        <v>$$$</v>
      </c>
    </row>
    <row r="107" spans="1:25" hidden="1" x14ac:dyDescent="0.2">
      <c r="A107" s="138">
        <v>103</v>
      </c>
      <c r="B107">
        <v>80</v>
      </c>
      <c r="C107" s="138" t="s">
        <v>854</v>
      </c>
      <c r="F107"/>
      <c r="G107"/>
      <c r="H107" s="378" t="s">
        <v>854</v>
      </c>
      <c r="I107" s="382" t="s">
        <v>854</v>
      </c>
      <c r="J107" t="s">
        <v>854</v>
      </c>
      <c r="K107" s="379" t="s">
        <v>854</v>
      </c>
      <c r="L107" s="398" t="s">
        <v>854</v>
      </c>
      <c r="M107" s="379"/>
      <c r="O107" s="379" t="s">
        <v>854</v>
      </c>
      <c r="P107" s="379" t="s">
        <v>854</v>
      </c>
      <c r="Q107" t="s">
        <v>854</v>
      </c>
      <c r="R107" t="s">
        <v>854</v>
      </c>
      <c r="X107" t="str">
        <f t="shared" si="2"/>
        <v>##</v>
      </c>
      <c r="Y107" t="str">
        <f t="shared" si="3"/>
        <v>$$$</v>
      </c>
    </row>
    <row r="108" spans="1:25" x14ac:dyDescent="0.2">
      <c r="A108" s="138">
        <v>104</v>
      </c>
      <c r="B108">
        <v>63</v>
      </c>
      <c r="C108" s="138">
        <v>25261700</v>
      </c>
      <c r="D108">
        <v>25</v>
      </c>
      <c r="E108">
        <v>26</v>
      </c>
      <c r="F108">
        <v>1</v>
      </c>
      <c r="G108">
        <v>700</v>
      </c>
      <c r="H108" s="378" t="s">
        <v>854</v>
      </c>
      <c r="I108" s="382" t="s">
        <v>2263</v>
      </c>
      <c r="J108" t="s">
        <v>2263</v>
      </c>
      <c r="K108" s="381">
        <v>73</v>
      </c>
      <c r="L108" s="399">
        <v>73</v>
      </c>
      <c r="M108" s="138" t="s">
        <v>1970</v>
      </c>
      <c r="N108" s="138" t="s">
        <v>1971</v>
      </c>
      <c r="O108" s="379">
        <v>262030</v>
      </c>
      <c r="P108" s="379">
        <v>3</v>
      </c>
      <c r="Q108" t="s">
        <v>861</v>
      </c>
      <c r="R108" t="s">
        <v>1959</v>
      </c>
      <c r="S108">
        <v>1</v>
      </c>
      <c r="U108" s="138" t="s">
        <v>869</v>
      </c>
      <c r="X108" t="str">
        <f t="shared" si="2"/>
        <v/>
      </c>
      <c r="Y108" t="str">
        <f t="shared" si="3"/>
        <v/>
      </c>
    </row>
    <row r="109" spans="1:25" x14ac:dyDescent="0.2">
      <c r="A109" s="138">
        <v>105</v>
      </c>
      <c r="C109" s="138">
        <v>25261701</v>
      </c>
      <c r="D109">
        <v>25</v>
      </c>
      <c r="E109">
        <v>26</v>
      </c>
      <c r="F109">
        <v>1</v>
      </c>
      <c r="G109" s="383">
        <v>701</v>
      </c>
      <c r="H109" s="378" t="s">
        <v>854</v>
      </c>
      <c r="I109" s="382" t="s">
        <v>2264</v>
      </c>
      <c r="J109" t="s">
        <v>2264</v>
      </c>
      <c r="K109" s="379">
        <v>1</v>
      </c>
      <c r="L109" s="398">
        <v>1</v>
      </c>
      <c r="M109" s="379" t="s">
        <v>2265</v>
      </c>
      <c r="N109" s="138" t="s">
        <v>2266</v>
      </c>
      <c r="O109" s="379">
        <v>262030</v>
      </c>
      <c r="P109" s="379">
        <v>3</v>
      </c>
      <c r="Q109" t="s">
        <v>861</v>
      </c>
      <c r="R109" t="s">
        <v>1959</v>
      </c>
      <c r="S109">
        <v>1</v>
      </c>
      <c r="U109" s="138" t="s">
        <v>887</v>
      </c>
      <c r="X109" t="str">
        <f t="shared" si="2"/>
        <v/>
      </c>
      <c r="Y109" t="str">
        <f t="shared" si="3"/>
        <v/>
      </c>
    </row>
    <row r="110" spans="1:25" hidden="1" x14ac:dyDescent="0.2">
      <c r="A110" s="138">
        <v>106</v>
      </c>
      <c r="C110" s="138">
        <v>25261701</v>
      </c>
      <c r="D110">
        <v>25</v>
      </c>
      <c r="E110">
        <v>26</v>
      </c>
      <c r="F110">
        <v>1</v>
      </c>
      <c r="G110" s="383">
        <v>701</v>
      </c>
      <c r="H110" s="378" t="s">
        <v>854</v>
      </c>
      <c r="I110" s="382" t="s">
        <v>2302</v>
      </c>
      <c r="J110" t="s">
        <v>2302</v>
      </c>
      <c r="K110" s="379">
        <v>1</v>
      </c>
      <c r="L110" s="398">
        <v>1</v>
      </c>
      <c r="M110" s="379" t="s">
        <v>2265</v>
      </c>
      <c r="N110" s="138" t="s">
        <v>2266</v>
      </c>
      <c r="O110" s="379">
        <v>262030</v>
      </c>
      <c r="P110" s="379">
        <v>3</v>
      </c>
      <c r="Q110" t="s">
        <v>861</v>
      </c>
      <c r="R110" t="s">
        <v>1959</v>
      </c>
      <c r="S110">
        <v>1</v>
      </c>
      <c r="X110" t="str">
        <f t="shared" si="2"/>
        <v>##</v>
      </c>
      <c r="Y110" t="str">
        <f t="shared" si="3"/>
        <v/>
      </c>
    </row>
    <row r="111" spans="1:25" hidden="1" x14ac:dyDescent="0.2">
      <c r="A111" s="138">
        <v>107</v>
      </c>
      <c r="C111" s="138" t="s">
        <v>854</v>
      </c>
      <c r="F111"/>
      <c r="G111" s="383"/>
      <c r="H111" s="378" t="s">
        <v>854</v>
      </c>
      <c r="I111" s="382" t="s">
        <v>854</v>
      </c>
      <c r="J111" t="s">
        <v>854</v>
      </c>
      <c r="K111" s="379" t="s">
        <v>854</v>
      </c>
      <c r="L111" s="398" t="s">
        <v>854</v>
      </c>
      <c r="M111" s="379"/>
      <c r="O111" s="379" t="s">
        <v>854</v>
      </c>
      <c r="P111" s="379" t="s">
        <v>854</v>
      </c>
      <c r="Q111" t="s">
        <v>854</v>
      </c>
      <c r="R111" t="s">
        <v>854</v>
      </c>
      <c r="X111" t="str">
        <f t="shared" si="2"/>
        <v>##</v>
      </c>
      <c r="Y111" t="str">
        <f t="shared" si="3"/>
        <v>$$$</v>
      </c>
    </row>
    <row r="112" spans="1:25" hidden="1" x14ac:dyDescent="0.2">
      <c r="A112" s="138">
        <v>108</v>
      </c>
      <c r="C112" s="138" t="s">
        <v>854</v>
      </c>
      <c r="F112"/>
      <c r="G112" s="383"/>
      <c r="H112" s="378" t="s">
        <v>854</v>
      </c>
      <c r="I112" s="382" t="s">
        <v>854</v>
      </c>
      <c r="J112" t="s">
        <v>854</v>
      </c>
      <c r="K112" s="381" t="s">
        <v>854</v>
      </c>
      <c r="L112" s="399" t="s">
        <v>854</v>
      </c>
      <c r="M112" s="379"/>
      <c r="O112" s="379" t="s">
        <v>854</v>
      </c>
      <c r="P112" s="379" t="s">
        <v>854</v>
      </c>
      <c r="Q112" t="s">
        <v>854</v>
      </c>
      <c r="R112" t="s">
        <v>854</v>
      </c>
      <c r="X112" t="str">
        <f t="shared" si="2"/>
        <v>##</v>
      </c>
      <c r="Y112" t="str">
        <f t="shared" si="3"/>
        <v>$$$</v>
      </c>
    </row>
    <row r="113" spans="1:25" hidden="1" x14ac:dyDescent="0.2">
      <c r="A113" s="138">
        <v>109</v>
      </c>
      <c r="C113" s="138" t="s">
        <v>854</v>
      </c>
      <c r="F113"/>
      <c r="G113" s="383"/>
      <c r="H113" s="378" t="s">
        <v>854</v>
      </c>
      <c r="I113" s="382" t="s">
        <v>854</v>
      </c>
      <c r="J113" t="s">
        <v>854</v>
      </c>
      <c r="K113" s="379" t="s">
        <v>854</v>
      </c>
      <c r="L113" s="398" t="s">
        <v>854</v>
      </c>
      <c r="M113" s="379"/>
      <c r="O113" s="379" t="s">
        <v>854</v>
      </c>
      <c r="P113" s="379" t="s">
        <v>854</v>
      </c>
      <c r="Q113" t="s">
        <v>854</v>
      </c>
      <c r="R113" t="s">
        <v>854</v>
      </c>
      <c r="X113" t="str">
        <f t="shared" si="2"/>
        <v>##</v>
      </c>
      <c r="Y113" t="str">
        <f t="shared" si="3"/>
        <v>$$$</v>
      </c>
    </row>
    <row r="114" spans="1:25" x14ac:dyDescent="0.2">
      <c r="A114" s="138">
        <v>110</v>
      </c>
      <c r="B114">
        <v>15</v>
      </c>
      <c r="C114" s="138">
        <v>25261703</v>
      </c>
      <c r="D114">
        <v>25</v>
      </c>
      <c r="E114">
        <v>26</v>
      </c>
      <c r="F114">
        <v>1</v>
      </c>
      <c r="G114">
        <v>703</v>
      </c>
      <c r="H114" s="378" t="s">
        <v>854</v>
      </c>
      <c r="I114" s="380" t="s">
        <v>2267</v>
      </c>
      <c r="J114" t="s">
        <v>2267</v>
      </c>
      <c r="K114" s="379" t="s">
        <v>854</v>
      </c>
      <c r="L114" s="398" t="s">
        <v>854</v>
      </c>
      <c r="M114" s="379" t="s">
        <v>2268</v>
      </c>
      <c r="N114" s="138" t="s">
        <v>860</v>
      </c>
      <c r="O114" s="379">
        <v>262030</v>
      </c>
      <c r="P114" s="379">
        <v>3</v>
      </c>
      <c r="Q114" t="s">
        <v>861</v>
      </c>
      <c r="R114" t="s">
        <v>1959</v>
      </c>
      <c r="S114">
        <v>6</v>
      </c>
      <c r="X114" t="str">
        <f t="shared" si="2"/>
        <v/>
      </c>
      <c r="Y114" t="str">
        <f t="shared" si="3"/>
        <v/>
      </c>
    </row>
    <row r="115" spans="1:25" hidden="1" x14ac:dyDescent="0.2">
      <c r="A115" s="138">
        <v>111</v>
      </c>
      <c r="C115" s="138" t="s">
        <v>854</v>
      </c>
      <c r="F115"/>
      <c r="G115" s="383"/>
      <c r="H115" s="378" t="s">
        <v>854</v>
      </c>
      <c r="I115" s="382" t="s">
        <v>854</v>
      </c>
      <c r="J115" t="s">
        <v>854</v>
      </c>
      <c r="K115" s="379" t="s">
        <v>854</v>
      </c>
      <c r="L115" s="398" t="s">
        <v>854</v>
      </c>
      <c r="M115" s="379"/>
      <c r="O115" s="379" t="s">
        <v>854</v>
      </c>
      <c r="P115" s="379" t="s">
        <v>854</v>
      </c>
      <c r="Q115" t="s">
        <v>854</v>
      </c>
      <c r="R115" t="s">
        <v>854</v>
      </c>
      <c r="X115" t="str">
        <f t="shared" si="2"/>
        <v>##</v>
      </c>
      <c r="Y115" t="str">
        <f t="shared" si="3"/>
        <v>$$$</v>
      </c>
    </row>
    <row r="116" spans="1:25" hidden="1" x14ac:dyDescent="0.2">
      <c r="A116" s="138">
        <v>112</v>
      </c>
      <c r="C116" s="138" t="s">
        <v>854</v>
      </c>
      <c r="F116"/>
      <c r="G116" s="383"/>
      <c r="H116" s="378" t="s">
        <v>854</v>
      </c>
      <c r="I116" s="382" t="s">
        <v>854</v>
      </c>
      <c r="J116" t="s">
        <v>854</v>
      </c>
      <c r="K116" s="379" t="s">
        <v>854</v>
      </c>
      <c r="L116" s="398" t="s">
        <v>854</v>
      </c>
      <c r="M116" s="379"/>
      <c r="O116" s="379" t="s">
        <v>854</v>
      </c>
      <c r="P116" s="379" t="s">
        <v>854</v>
      </c>
      <c r="Q116" t="s">
        <v>854</v>
      </c>
      <c r="R116" t="s">
        <v>854</v>
      </c>
      <c r="X116" t="str">
        <f t="shared" si="2"/>
        <v>##</v>
      </c>
      <c r="Y116" t="str">
        <f t="shared" si="3"/>
        <v>$$$</v>
      </c>
    </row>
    <row r="117" spans="1:25" hidden="1" x14ac:dyDescent="0.2">
      <c r="A117" s="138">
        <v>113</v>
      </c>
      <c r="C117" s="138" t="s">
        <v>854</v>
      </c>
      <c r="F117"/>
      <c r="G117" s="383"/>
      <c r="H117" s="378" t="s">
        <v>854</v>
      </c>
      <c r="I117" s="382" t="s">
        <v>854</v>
      </c>
      <c r="J117" t="s">
        <v>854</v>
      </c>
      <c r="K117" s="379" t="s">
        <v>854</v>
      </c>
      <c r="L117" s="398" t="s">
        <v>854</v>
      </c>
      <c r="M117" s="379"/>
      <c r="O117" s="379" t="s">
        <v>854</v>
      </c>
      <c r="P117" s="379" t="s">
        <v>854</v>
      </c>
      <c r="Q117" t="s">
        <v>854</v>
      </c>
      <c r="R117" t="s">
        <v>854</v>
      </c>
      <c r="X117" t="str">
        <f t="shared" si="2"/>
        <v>##</v>
      </c>
      <c r="Y117" t="str">
        <f t="shared" si="3"/>
        <v>$$$</v>
      </c>
    </row>
    <row r="118" spans="1:25" hidden="1" x14ac:dyDescent="0.2">
      <c r="A118" s="138">
        <v>114</v>
      </c>
      <c r="C118" s="138" t="s">
        <v>854</v>
      </c>
      <c r="F118"/>
      <c r="G118"/>
      <c r="H118" s="378" t="s">
        <v>854</v>
      </c>
      <c r="I118" s="380" t="s">
        <v>854</v>
      </c>
      <c r="J118" t="s">
        <v>854</v>
      </c>
      <c r="K118" s="138" t="s">
        <v>854</v>
      </c>
      <c r="L118" s="398" t="s">
        <v>854</v>
      </c>
      <c r="M118" s="379"/>
      <c r="O118" s="379" t="s">
        <v>854</v>
      </c>
      <c r="P118" s="379" t="s">
        <v>854</v>
      </c>
      <c r="Q118" t="s">
        <v>854</v>
      </c>
      <c r="R118" t="s">
        <v>854</v>
      </c>
      <c r="X118" t="str">
        <f t="shared" si="2"/>
        <v>##</v>
      </c>
      <c r="Y118" t="str">
        <f t="shared" si="3"/>
        <v>$$$</v>
      </c>
    </row>
    <row r="119" spans="1:25" hidden="1" x14ac:dyDescent="0.2">
      <c r="A119" s="138">
        <v>115</v>
      </c>
      <c r="C119" s="138" t="s">
        <v>854</v>
      </c>
      <c r="F119"/>
      <c r="G119" s="383"/>
      <c r="H119" s="378" t="s">
        <v>854</v>
      </c>
      <c r="I119" s="380" t="s">
        <v>854</v>
      </c>
      <c r="J119" t="s">
        <v>854</v>
      </c>
      <c r="K119" s="379" t="s">
        <v>854</v>
      </c>
      <c r="L119" s="398" t="s">
        <v>854</v>
      </c>
      <c r="M119" s="379"/>
      <c r="O119" s="379" t="s">
        <v>854</v>
      </c>
      <c r="P119" s="379" t="s">
        <v>854</v>
      </c>
      <c r="Q119" t="s">
        <v>854</v>
      </c>
      <c r="R119" t="s">
        <v>854</v>
      </c>
      <c r="X119" t="str">
        <f t="shared" si="2"/>
        <v>##</v>
      </c>
      <c r="Y119" t="str">
        <f t="shared" si="3"/>
        <v>$$$</v>
      </c>
    </row>
    <row r="120" spans="1:25" hidden="1" x14ac:dyDescent="0.2">
      <c r="A120" s="138">
        <v>116</v>
      </c>
      <c r="C120" s="138" t="s">
        <v>854</v>
      </c>
      <c r="F120"/>
      <c r="G120" s="383"/>
      <c r="H120" s="378" t="s">
        <v>854</v>
      </c>
      <c r="I120" s="382" t="s">
        <v>854</v>
      </c>
      <c r="J120" t="s">
        <v>854</v>
      </c>
      <c r="K120" s="379" t="s">
        <v>854</v>
      </c>
      <c r="L120" s="398" t="s">
        <v>854</v>
      </c>
      <c r="M120" s="379"/>
      <c r="O120" s="379" t="s">
        <v>854</v>
      </c>
      <c r="P120" s="379" t="s">
        <v>854</v>
      </c>
      <c r="Q120" t="s">
        <v>854</v>
      </c>
      <c r="R120" t="s">
        <v>854</v>
      </c>
      <c r="X120" t="str">
        <f t="shared" si="2"/>
        <v>##</v>
      </c>
      <c r="Y120" t="str">
        <f t="shared" si="3"/>
        <v>$$$</v>
      </c>
    </row>
    <row r="121" spans="1:25" hidden="1" x14ac:dyDescent="0.2">
      <c r="A121" s="138">
        <v>117</v>
      </c>
      <c r="C121" s="138" t="s">
        <v>854</v>
      </c>
      <c r="F121"/>
      <c r="G121" s="383"/>
      <c r="H121" s="378" t="s">
        <v>854</v>
      </c>
      <c r="I121" s="382" t="s">
        <v>854</v>
      </c>
      <c r="J121" t="s">
        <v>854</v>
      </c>
      <c r="K121" s="379" t="s">
        <v>854</v>
      </c>
      <c r="L121" s="398" t="s">
        <v>854</v>
      </c>
      <c r="M121" s="379"/>
      <c r="O121" s="379" t="s">
        <v>854</v>
      </c>
      <c r="P121" s="379" t="s">
        <v>854</v>
      </c>
      <c r="Q121" t="s">
        <v>854</v>
      </c>
      <c r="R121" t="s">
        <v>854</v>
      </c>
      <c r="X121" t="str">
        <f t="shared" si="2"/>
        <v>##</v>
      </c>
      <c r="Y121" t="str">
        <f t="shared" si="3"/>
        <v>$$$</v>
      </c>
    </row>
    <row r="122" spans="1:25" hidden="1" x14ac:dyDescent="0.2">
      <c r="A122" s="138">
        <v>118</v>
      </c>
      <c r="C122" s="138" t="s">
        <v>854</v>
      </c>
      <c r="F122"/>
      <c r="G122" s="383"/>
      <c r="H122" s="378" t="s">
        <v>854</v>
      </c>
      <c r="I122" s="382" t="s">
        <v>854</v>
      </c>
      <c r="J122" t="s">
        <v>854</v>
      </c>
      <c r="K122" s="379" t="s">
        <v>854</v>
      </c>
      <c r="L122" s="398" t="s">
        <v>854</v>
      </c>
      <c r="M122" s="379"/>
      <c r="O122" s="379" t="s">
        <v>854</v>
      </c>
      <c r="P122" s="379" t="s">
        <v>854</v>
      </c>
      <c r="Q122" t="s">
        <v>854</v>
      </c>
      <c r="R122" t="s">
        <v>854</v>
      </c>
      <c r="X122" t="str">
        <f t="shared" si="2"/>
        <v>##</v>
      </c>
      <c r="Y122" t="str">
        <f t="shared" si="3"/>
        <v>$$$</v>
      </c>
    </row>
    <row r="123" spans="1:25" hidden="1" x14ac:dyDescent="0.2">
      <c r="A123" s="138">
        <v>119</v>
      </c>
      <c r="C123" s="138" t="s">
        <v>854</v>
      </c>
      <c r="F123"/>
      <c r="G123"/>
      <c r="H123" s="378" t="s">
        <v>854</v>
      </c>
      <c r="I123" s="382" t="s">
        <v>854</v>
      </c>
      <c r="J123" t="s">
        <v>854</v>
      </c>
      <c r="K123" s="379" t="s">
        <v>854</v>
      </c>
      <c r="L123" s="398" t="s">
        <v>854</v>
      </c>
      <c r="M123" s="379"/>
      <c r="O123" s="379" t="s">
        <v>854</v>
      </c>
      <c r="P123" s="379" t="s">
        <v>854</v>
      </c>
      <c r="Q123" t="s">
        <v>854</v>
      </c>
      <c r="R123" t="s">
        <v>854</v>
      </c>
      <c r="X123" t="str">
        <f t="shared" si="2"/>
        <v>##</v>
      </c>
      <c r="Y123" t="str">
        <f t="shared" si="3"/>
        <v>$$$</v>
      </c>
    </row>
    <row r="124" spans="1:25" hidden="1" x14ac:dyDescent="0.2">
      <c r="A124" s="138">
        <v>120</v>
      </c>
      <c r="C124" s="138" t="s">
        <v>854</v>
      </c>
      <c r="F124"/>
      <c r="G124" s="383"/>
      <c r="H124" s="378" t="s">
        <v>854</v>
      </c>
      <c r="I124" s="382" t="s">
        <v>854</v>
      </c>
      <c r="J124" t="s">
        <v>854</v>
      </c>
      <c r="K124" s="379" t="s">
        <v>854</v>
      </c>
      <c r="L124" s="398" t="s">
        <v>854</v>
      </c>
      <c r="M124" s="379"/>
      <c r="O124" s="379" t="s">
        <v>854</v>
      </c>
      <c r="P124" s="379" t="s">
        <v>854</v>
      </c>
      <c r="Q124" t="s">
        <v>854</v>
      </c>
      <c r="R124" t="s">
        <v>854</v>
      </c>
      <c r="X124" t="str">
        <f t="shared" si="2"/>
        <v>##</v>
      </c>
      <c r="Y124" t="str">
        <f t="shared" si="3"/>
        <v>$$$</v>
      </c>
    </row>
    <row r="125" spans="1:25" hidden="1" x14ac:dyDescent="0.2">
      <c r="A125" s="138">
        <v>121</v>
      </c>
      <c r="B125">
        <v>56</v>
      </c>
      <c r="C125" s="138">
        <v>25261100</v>
      </c>
      <c r="D125">
        <v>25</v>
      </c>
      <c r="E125">
        <v>26</v>
      </c>
      <c r="F125">
        <v>1</v>
      </c>
      <c r="G125" s="383">
        <v>100</v>
      </c>
      <c r="H125" s="378" t="s">
        <v>854</v>
      </c>
      <c r="I125" s="382"/>
      <c r="K125" s="379"/>
      <c r="M125" s="379" t="s">
        <v>2269</v>
      </c>
      <c r="N125" s="138" t="s">
        <v>2270</v>
      </c>
      <c r="O125" s="379"/>
      <c r="P125" s="379"/>
      <c r="S125">
        <v>1</v>
      </c>
      <c r="T125">
        <v>2</v>
      </c>
      <c r="U125" s="138" t="s">
        <v>871</v>
      </c>
      <c r="X125" t="str">
        <f t="shared" si="2"/>
        <v/>
      </c>
      <c r="Y125" t="str">
        <f t="shared" si="3"/>
        <v/>
      </c>
    </row>
    <row r="126" spans="1:25" hidden="1" x14ac:dyDescent="0.2">
      <c r="A126" s="138">
        <v>122</v>
      </c>
      <c r="B126">
        <v>57</v>
      </c>
      <c r="C126" s="138">
        <v>25261101</v>
      </c>
      <c r="D126">
        <v>25</v>
      </c>
      <c r="E126">
        <v>26</v>
      </c>
      <c r="F126">
        <v>1</v>
      </c>
      <c r="G126" s="383">
        <v>101</v>
      </c>
      <c r="H126" s="378" t="s">
        <v>854</v>
      </c>
      <c r="I126" s="382"/>
      <c r="K126" s="379"/>
      <c r="M126" s="379" t="s">
        <v>162</v>
      </c>
      <c r="N126" s="138" t="s">
        <v>162</v>
      </c>
      <c r="O126" s="379"/>
      <c r="P126" s="379"/>
      <c r="S126">
        <v>1</v>
      </c>
      <c r="T126">
        <v>2</v>
      </c>
      <c r="U126" s="138" t="s">
        <v>871</v>
      </c>
      <c r="X126" t="str">
        <f t="shared" si="2"/>
        <v/>
      </c>
      <c r="Y126" t="str">
        <f t="shared" si="3"/>
        <v/>
      </c>
    </row>
    <row r="127" spans="1:25" hidden="1" x14ac:dyDescent="0.2">
      <c r="A127" s="138">
        <v>123</v>
      </c>
      <c r="C127" s="138" t="s">
        <v>854</v>
      </c>
      <c r="F127"/>
      <c r="G127" s="383"/>
      <c r="H127" s="378" t="s">
        <v>854</v>
      </c>
      <c r="I127" s="382" t="s">
        <v>854</v>
      </c>
      <c r="J127" t="s">
        <v>854</v>
      </c>
      <c r="K127" s="379" t="s">
        <v>854</v>
      </c>
      <c r="L127" s="398" t="s">
        <v>854</v>
      </c>
      <c r="M127" s="379"/>
      <c r="O127" s="379" t="s">
        <v>854</v>
      </c>
      <c r="P127" s="379" t="s">
        <v>854</v>
      </c>
      <c r="Q127" t="s">
        <v>854</v>
      </c>
      <c r="R127" t="s">
        <v>854</v>
      </c>
      <c r="X127" t="str">
        <f t="shared" si="2"/>
        <v>##</v>
      </c>
      <c r="Y127" t="str">
        <f t="shared" si="3"/>
        <v>$$$</v>
      </c>
    </row>
    <row r="128" spans="1:25" hidden="1" x14ac:dyDescent="0.2">
      <c r="A128" s="138">
        <v>124</v>
      </c>
      <c r="C128" s="138" t="s">
        <v>854</v>
      </c>
      <c r="F128"/>
      <c r="G128" s="383"/>
      <c r="H128" s="378" t="s">
        <v>854</v>
      </c>
      <c r="I128" s="382" t="s">
        <v>854</v>
      </c>
      <c r="J128" t="s">
        <v>854</v>
      </c>
      <c r="K128" s="379" t="s">
        <v>854</v>
      </c>
      <c r="L128" s="398" t="s">
        <v>854</v>
      </c>
      <c r="M128" s="379"/>
      <c r="O128" s="379" t="s">
        <v>854</v>
      </c>
      <c r="P128" s="379" t="s">
        <v>854</v>
      </c>
      <c r="Q128" t="s">
        <v>854</v>
      </c>
      <c r="R128" t="s">
        <v>854</v>
      </c>
      <c r="X128" t="str">
        <f t="shared" si="2"/>
        <v>##</v>
      </c>
      <c r="Y128" t="str">
        <f t="shared" si="3"/>
        <v>$$$</v>
      </c>
    </row>
    <row r="129" spans="1:25" hidden="1" x14ac:dyDescent="0.2">
      <c r="A129" s="138">
        <v>125</v>
      </c>
      <c r="C129" s="138" t="s">
        <v>854</v>
      </c>
      <c r="F129"/>
      <c r="G129" s="383"/>
      <c r="H129" s="378" t="s">
        <v>854</v>
      </c>
      <c r="I129" s="382" t="s">
        <v>854</v>
      </c>
      <c r="J129" t="s">
        <v>854</v>
      </c>
      <c r="K129" s="379" t="s">
        <v>854</v>
      </c>
      <c r="L129" s="398" t="s">
        <v>854</v>
      </c>
      <c r="M129" s="379"/>
      <c r="O129" s="379" t="s">
        <v>854</v>
      </c>
      <c r="P129" s="379" t="s">
        <v>854</v>
      </c>
      <c r="Q129" t="s">
        <v>854</v>
      </c>
      <c r="R129" t="s">
        <v>854</v>
      </c>
      <c r="X129" t="str">
        <f t="shared" si="2"/>
        <v>##</v>
      </c>
      <c r="Y129" t="str">
        <f t="shared" si="3"/>
        <v>$$$</v>
      </c>
    </row>
    <row r="130" spans="1:25" hidden="1" x14ac:dyDescent="0.2">
      <c r="A130" s="138">
        <v>126</v>
      </c>
      <c r="C130" s="138" t="s">
        <v>854</v>
      </c>
      <c r="F130"/>
      <c r="G130" s="383"/>
      <c r="H130" s="378" t="s">
        <v>854</v>
      </c>
      <c r="I130" s="382" t="s">
        <v>854</v>
      </c>
      <c r="J130" t="s">
        <v>854</v>
      </c>
      <c r="K130" s="379" t="s">
        <v>854</v>
      </c>
      <c r="L130" s="398" t="s">
        <v>854</v>
      </c>
      <c r="M130" s="379"/>
      <c r="O130" s="379" t="s">
        <v>854</v>
      </c>
      <c r="P130" s="379" t="s">
        <v>854</v>
      </c>
      <c r="Q130" t="s">
        <v>854</v>
      </c>
      <c r="R130" t="s">
        <v>854</v>
      </c>
      <c r="X130" t="str">
        <f t="shared" si="2"/>
        <v>##</v>
      </c>
      <c r="Y130" t="str">
        <f t="shared" si="3"/>
        <v>$$$</v>
      </c>
    </row>
    <row r="131" spans="1:25" hidden="1" x14ac:dyDescent="0.2">
      <c r="A131" s="138">
        <v>127</v>
      </c>
      <c r="C131" s="138" t="s">
        <v>854</v>
      </c>
      <c r="F131"/>
      <c r="G131" s="383"/>
      <c r="H131" s="378" t="s">
        <v>854</v>
      </c>
      <c r="I131" s="382" t="s">
        <v>854</v>
      </c>
      <c r="J131" t="s">
        <v>854</v>
      </c>
      <c r="K131" s="379" t="s">
        <v>854</v>
      </c>
      <c r="L131" s="398" t="s">
        <v>854</v>
      </c>
      <c r="M131" s="379"/>
      <c r="O131" s="379" t="s">
        <v>854</v>
      </c>
      <c r="P131" s="379" t="s">
        <v>854</v>
      </c>
      <c r="Q131" t="s">
        <v>854</v>
      </c>
      <c r="R131" t="s">
        <v>854</v>
      </c>
      <c r="X131" t="str">
        <f t="shared" si="2"/>
        <v>##</v>
      </c>
      <c r="Y131" t="str">
        <f t="shared" si="3"/>
        <v>$$$</v>
      </c>
    </row>
    <row r="132" spans="1:25" hidden="1" x14ac:dyDescent="0.2">
      <c r="A132" s="138">
        <v>128</v>
      </c>
      <c r="C132" s="138" t="s">
        <v>854</v>
      </c>
      <c r="F132"/>
      <c r="G132"/>
      <c r="H132" s="378" t="s">
        <v>854</v>
      </c>
      <c r="I132" s="380" t="s">
        <v>854</v>
      </c>
      <c r="J132" t="s">
        <v>854</v>
      </c>
      <c r="K132" s="381" t="s">
        <v>854</v>
      </c>
      <c r="L132" s="398" t="s">
        <v>854</v>
      </c>
      <c r="M132" s="379"/>
      <c r="O132" s="379" t="s">
        <v>854</v>
      </c>
      <c r="P132" s="379" t="s">
        <v>854</v>
      </c>
      <c r="Q132" t="s">
        <v>854</v>
      </c>
      <c r="R132" t="s">
        <v>854</v>
      </c>
      <c r="X132" t="str">
        <f t="shared" si="2"/>
        <v>##</v>
      </c>
      <c r="Y132" t="str">
        <f t="shared" si="3"/>
        <v>$$$</v>
      </c>
    </row>
    <row r="133" spans="1:25" hidden="1" x14ac:dyDescent="0.2">
      <c r="A133" s="138">
        <v>129</v>
      </c>
      <c r="C133" s="138" t="s">
        <v>854</v>
      </c>
      <c r="F133"/>
      <c r="G133" s="383"/>
      <c r="H133" s="378" t="s">
        <v>854</v>
      </c>
      <c r="I133" s="382" t="s">
        <v>854</v>
      </c>
      <c r="J133" t="s">
        <v>854</v>
      </c>
      <c r="K133" s="379" t="s">
        <v>854</v>
      </c>
      <c r="L133" s="398" t="s">
        <v>854</v>
      </c>
      <c r="M133" s="379"/>
      <c r="O133" s="379" t="s">
        <v>854</v>
      </c>
      <c r="P133" s="379" t="s">
        <v>854</v>
      </c>
      <c r="Q133" t="s">
        <v>854</v>
      </c>
      <c r="R133" t="s">
        <v>854</v>
      </c>
      <c r="X133" t="str">
        <f t="shared" si="2"/>
        <v>##</v>
      </c>
      <c r="Y133" t="str">
        <f t="shared" si="3"/>
        <v>$$$</v>
      </c>
    </row>
    <row r="134" spans="1:25" hidden="1" x14ac:dyDescent="0.2">
      <c r="A134" s="138">
        <v>130</v>
      </c>
      <c r="C134" s="138" t="s">
        <v>854</v>
      </c>
      <c r="F134"/>
      <c r="G134"/>
      <c r="H134" s="378" t="s">
        <v>854</v>
      </c>
      <c r="I134" s="382" t="s">
        <v>854</v>
      </c>
      <c r="J134" t="s">
        <v>854</v>
      </c>
      <c r="K134" s="379" t="s">
        <v>854</v>
      </c>
      <c r="L134" s="398" t="s">
        <v>854</v>
      </c>
      <c r="M134" s="379"/>
      <c r="O134" s="379" t="s">
        <v>854</v>
      </c>
      <c r="P134" s="379" t="s">
        <v>854</v>
      </c>
      <c r="Q134" t="s">
        <v>854</v>
      </c>
      <c r="R134" t="s">
        <v>854</v>
      </c>
      <c r="X134" t="str">
        <f t="shared" ref="X134:X197" si="4">IF(C134="","##",IF(C134=C133,"##",""))</f>
        <v>##</v>
      </c>
      <c r="Y134" t="str">
        <f t="shared" ref="Y134:Y197" si="5">IF(C134="","$$$","")</f>
        <v>$$$</v>
      </c>
    </row>
    <row r="135" spans="1:25" hidden="1" x14ac:dyDescent="0.2">
      <c r="A135" s="138">
        <v>131</v>
      </c>
      <c r="C135" s="138" t="s">
        <v>854</v>
      </c>
      <c r="F135"/>
      <c r="G135" s="383"/>
      <c r="H135" s="378" t="s">
        <v>854</v>
      </c>
      <c r="I135" s="382" t="s">
        <v>854</v>
      </c>
      <c r="J135" t="s">
        <v>854</v>
      </c>
      <c r="K135" s="379" t="s">
        <v>854</v>
      </c>
      <c r="L135" s="398" t="s">
        <v>854</v>
      </c>
      <c r="M135" s="379"/>
      <c r="O135" s="379" t="s">
        <v>854</v>
      </c>
      <c r="P135" s="379" t="s">
        <v>854</v>
      </c>
      <c r="Q135" t="s">
        <v>854</v>
      </c>
      <c r="R135" t="s">
        <v>854</v>
      </c>
      <c r="X135" t="str">
        <f t="shared" si="4"/>
        <v>##</v>
      </c>
      <c r="Y135" t="str">
        <f t="shared" si="5"/>
        <v>$$$</v>
      </c>
    </row>
    <row r="136" spans="1:25" hidden="1" x14ac:dyDescent="0.2">
      <c r="A136" s="138">
        <v>132</v>
      </c>
      <c r="C136" s="138" t="s">
        <v>854</v>
      </c>
      <c r="F136"/>
      <c r="G136" s="383"/>
      <c r="H136" s="378" t="s">
        <v>854</v>
      </c>
      <c r="I136" s="382" t="s">
        <v>854</v>
      </c>
      <c r="J136" t="s">
        <v>854</v>
      </c>
      <c r="K136" s="381" t="s">
        <v>854</v>
      </c>
      <c r="L136" s="398" t="s">
        <v>854</v>
      </c>
      <c r="M136" s="381"/>
      <c r="O136" s="379" t="s">
        <v>854</v>
      </c>
      <c r="P136" s="379" t="s">
        <v>854</v>
      </c>
      <c r="Q136" t="s">
        <v>854</v>
      </c>
      <c r="R136" t="s">
        <v>854</v>
      </c>
      <c r="X136" t="str">
        <f t="shared" si="4"/>
        <v>##</v>
      </c>
      <c r="Y136" t="str">
        <f t="shared" si="5"/>
        <v>$$$</v>
      </c>
    </row>
    <row r="137" spans="1:25" hidden="1" x14ac:dyDescent="0.2">
      <c r="A137" s="138">
        <v>133</v>
      </c>
      <c r="C137" s="138" t="s">
        <v>854</v>
      </c>
      <c r="F137"/>
      <c r="G137" s="383"/>
      <c r="H137" s="378" t="s">
        <v>854</v>
      </c>
      <c r="I137" s="382" t="s">
        <v>854</v>
      </c>
      <c r="J137" t="s">
        <v>854</v>
      </c>
      <c r="K137" s="379" t="s">
        <v>854</v>
      </c>
      <c r="L137" s="398" t="s">
        <v>854</v>
      </c>
      <c r="M137" s="381"/>
      <c r="O137" s="379" t="s">
        <v>854</v>
      </c>
      <c r="P137" s="379" t="s">
        <v>854</v>
      </c>
      <c r="Q137" t="s">
        <v>854</v>
      </c>
      <c r="R137" t="s">
        <v>854</v>
      </c>
      <c r="X137" t="str">
        <f t="shared" si="4"/>
        <v>##</v>
      </c>
      <c r="Y137" t="str">
        <f t="shared" si="5"/>
        <v>$$$</v>
      </c>
    </row>
    <row r="138" spans="1:25" hidden="1" x14ac:dyDescent="0.2">
      <c r="A138" s="138">
        <v>134</v>
      </c>
      <c r="C138" s="138" t="s">
        <v>854</v>
      </c>
      <c r="F138"/>
      <c r="G138" s="383"/>
      <c r="H138" s="378" t="s">
        <v>854</v>
      </c>
      <c r="I138" s="382" t="s">
        <v>854</v>
      </c>
      <c r="J138" t="s">
        <v>854</v>
      </c>
      <c r="K138" s="379" t="s">
        <v>854</v>
      </c>
      <c r="L138" s="398" t="s">
        <v>854</v>
      </c>
      <c r="M138" s="381"/>
      <c r="O138" s="379" t="s">
        <v>854</v>
      </c>
      <c r="P138" s="379" t="s">
        <v>854</v>
      </c>
      <c r="Q138" t="s">
        <v>854</v>
      </c>
      <c r="R138" t="s">
        <v>854</v>
      </c>
      <c r="X138" t="str">
        <f t="shared" si="4"/>
        <v>##</v>
      </c>
      <c r="Y138" t="str">
        <f t="shared" si="5"/>
        <v>$$$</v>
      </c>
    </row>
    <row r="139" spans="1:25" hidden="1" x14ac:dyDescent="0.2">
      <c r="A139" s="138">
        <v>135</v>
      </c>
      <c r="C139" s="138" t="s">
        <v>854</v>
      </c>
      <c r="F139"/>
      <c r="G139" s="383"/>
      <c r="H139" s="378" t="s">
        <v>854</v>
      </c>
      <c r="I139" s="380" t="s">
        <v>854</v>
      </c>
      <c r="J139" t="s">
        <v>854</v>
      </c>
      <c r="K139" s="379" t="s">
        <v>854</v>
      </c>
      <c r="L139" s="398" t="s">
        <v>854</v>
      </c>
      <c r="M139" s="379"/>
      <c r="O139" s="379" t="s">
        <v>854</v>
      </c>
      <c r="P139" s="379" t="s">
        <v>854</v>
      </c>
      <c r="Q139" t="s">
        <v>854</v>
      </c>
      <c r="R139" t="s">
        <v>854</v>
      </c>
      <c r="X139" t="str">
        <f t="shared" si="4"/>
        <v>##</v>
      </c>
      <c r="Y139" t="str">
        <f t="shared" si="5"/>
        <v>$$$</v>
      </c>
    </row>
    <row r="140" spans="1:25" hidden="1" x14ac:dyDescent="0.2">
      <c r="A140" s="138">
        <v>136</v>
      </c>
      <c r="C140" s="138" t="s">
        <v>854</v>
      </c>
      <c r="F140"/>
      <c r="G140" s="383"/>
      <c r="H140" s="378" t="s">
        <v>854</v>
      </c>
      <c r="I140" s="382" t="s">
        <v>854</v>
      </c>
      <c r="J140" t="s">
        <v>854</v>
      </c>
      <c r="K140" s="379" t="s">
        <v>854</v>
      </c>
      <c r="L140" s="398" t="s">
        <v>854</v>
      </c>
      <c r="M140" s="379"/>
      <c r="O140" s="379" t="s">
        <v>854</v>
      </c>
      <c r="P140" s="379" t="s">
        <v>854</v>
      </c>
      <c r="Q140" t="s">
        <v>854</v>
      </c>
      <c r="R140" t="s">
        <v>854</v>
      </c>
      <c r="X140" t="str">
        <f t="shared" si="4"/>
        <v>##</v>
      </c>
      <c r="Y140" t="str">
        <f t="shared" si="5"/>
        <v>$$$</v>
      </c>
    </row>
    <row r="141" spans="1:25" hidden="1" x14ac:dyDescent="0.2">
      <c r="A141" s="138">
        <v>137</v>
      </c>
      <c r="C141" s="138" t="s">
        <v>854</v>
      </c>
      <c r="F141"/>
      <c r="G141" s="383"/>
      <c r="H141" s="378" t="s">
        <v>854</v>
      </c>
      <c r="I141" s="382" t="s">
        <v>854</v>
      </c>
      <c r="J141" t="s">
        <v>854</v>
      </c>
      <c r="K141" s="379" t="s">
        <v>854</v>
      </c>
      <c r="L141" s="398" t="s">
        <v>854</v>
      </c>
      <c r="M141" s="379"/>
      <c r="O141" s="379" t="s">
        <v>854</v>
      </c>
      <c r="P141" s="379" t="s">
        <v>854</v>
      </c>
      <c r="Q141" t="s">
        <v>854</v>
      </c>
      <c r="R141" t="s">
        <v>854</v>
      </c>
      <c r="X141" t="str">
        <f t="shared" si="4"/>
        <v>##</v>
      </c>
      <c r="Y141" t="str">
        <f t="shared" si="5"/>
        <v>$$$</v>
      </c>
    </row>
    <row r="142" spans="1:25" hidden="1" x14ac:dyDescent="0.2">
      <c r="A142" s="138">
        <v>138</v>
      </c>
      <c r="C142" s="138" t="s">
        <v>854</v>
      </c>
      <c r="F142"/>
      <c r="G142" s="383"/>
      <c r="H142" s="378" t="s">
        <v>854</v>
      </c>
      <c r="I142" s="382" t="s">
        <v>854</v>
      </c>
      <c r="J142" t="s">
        <v>854</v>
      </c>
      <c r="K142" s="379" t="s">
        <v>854</v>
      </c>
      <c r="L142" s="398" t="s">
        <v>854</v>
      </c>
      <c r="M142" s="379"/>
      <c r="O142" s="379" t="s">
        <v>854</v>
      </c>
      <c r="P142" s="379" t="s">
        <v>854</v>
      </c>
      <c r="Q142" t="s">
        <v>854</v>
      </c>
      <c r="R142" t="s">
        <v>854</v>
      </c>
      <c r="X142" t="str">
        <f t="shared" si="4"/>
        <v>##</v>
      </c>
      <c r="Y142" t="str">
        <f t="shared" si="5"/>
        <v>$$$</v>
      </c>
    </row>
    <row r="143" spans="1:25" hidden="1" x14ac:dyDescent="0.2">
      <c r="A143" s="138">
        <v>139</v>
      </c>
      <c r="C143" s="138" t="s">
        <v>854</v>
      </c>
      <c r="F143"/>
      <c r="G143" s="383"/>
      <c r="H143" s="378" t="s">
        <v>854</v>
      </c>
      <c r="I143" s="382" t="s">
        <v>854</v>
      </c>
      <c r="J143" t="s">
        <v>854</v>
      </c>
      <c r="K143" s="379" t="s">
        <v>854</v>
      </c>
      <c r="L143" s="398" t="s">
        <v>854</v>
      </c>
      <c r="M143" s="381"/>
      <c r="O143" s="379" t="s">
        <v>854</v>
      </c>
      <c r="P143" s="379" t="s">
        <v>854</v>
      </c>
      <c r="Q143" t="s">
        <v>854</v>
      </c>
      <c r="R143" t="s">
        <v>854</v>
      </c>
      <c r="X143" t="str">
        <f t="shared" si="4"/>
        <v>##</v>
      </c>
      <c r="Y143" t="str">
        <f t="shared" si="5"/>
        <v>$$$</v>
      </c>
    </row>
    <row r="144" spans="1:25" hidden="1" x14ac:dyDescent="0.2">
      <c r="A144" s="138">
        <v>140</v>
      </c>
      <c r="C144" s="138" t="s">
        <v>854</v>
      </c>
      <c r="F144"/>
      <c r="G144" s="383"/>
      <c r="H144" s="378" t="s">
        <v>854</v>
      </c>
      <c r="I144" s="382" t="s">
        <v>854</v>
      </c>
      <c r="J144" t="s">
        <v>854</v>
      </c>
      <c r="K144" s="379" t="s">
        <v>854</v>
      </c>
      <c r="L144" s="398" t="s">
        <v>854</v>
      </c>
      <c r="M144" s="381"/>
      <c r="O144" s="379" t="s">
        <v>854</v>
      </c>
      <c r="P144" s="379" t="s">
        <v>854</v>
      </c>
      <c r="Q144" t="s">
        <v>854</v>
      </c>
      <c r="R144" t="s">
        <v>854</v>
      </c>
      <c r="X144" t="str">
        <f t="shared" si="4"/>
        <v>##</v>
      </c>
      <c r="Y144" t="str">
        <f t="shared" si="5"/>
        <v>$$$</v>
      </c>
    </row>
    <row r="145" spans="1:25" x14ac:dyDescent="0.2">
      <c r="A145" s="138">
        <v>141</v>
      </c>
      <c r="B145">
        <v>81</v>
      </c>
      <c r="C145" s="138">
        <v>25261150</v>
      </c>
      <c r="D145">
        <v>25</v>
      </c>
      <c r="E145">
        <v>26</v>
      </c>
      <c r="F145">
        <v>1</v>
      </c>
      <c r="G145" s="383">
        <v>150</v>
      </c>
      <c r="H145" s="378" t="s">
        <v>854</v>
      </c>
      <c r="I145" s="382" t="s">
        <v>2271</v>
      </c>
      <c r="J145" t="s">
        <v>2271</v>
      </c>
      <c r="K145" s="379">
        <v>74</v>
      </c>
      <c r="L145" s="398">
        <v>74</v>
      </c>
      <c r="M145" s="381" t="s">
        <v>1973</v>
      </c>
      <c r="N145" s="138" t="s">
        <v>2272</v>
      </c>
      <c r="O145" s="379">
        <v>262030</v>
      </c>
      <c r="P145" s="379">
        <v>3</v>
      </c>
      <c r="Q145" t="s">
        <v>861</v>
      </c>
      <c r="R145" t="s">
        <v>1959</v>
      </c>
      <c r="S145">
        <v>1</v>
      </c>
      <c r="T145">
        <v>3</v>
      </c>
      <c r="U145" s="138" t="s">
        <v>869</v>
      </c>
      <c r="X145" t="str">
        <f t="shared" si="4"/>
        <v/>
      </c>
      <c r="Y145" t="str">
        <f t="shared" si="5"/>
        <v/>
      </c>
    </row>
    <row r="146" spans="1:25" x14ac:dyDescent="0.2">
      <c r="A146" s="138">
        <v>142</v>
      </c>
      <c r="B146">
        <v>79</v>
      </c>
      <c r="C146" s="138">
        <v>25261151</v>
      </c>
      <c r="D146">
        <v>25</v>
      </c>
      <c r="E146">
        <v>26</v>
      </c>
      <c r="F146">
        <v>1</v>
      </c>
      <c r="G146" s="383">
        <v>151</v>
      </c>
      <c r="H146" s="378" t="s">
        <v>854</v>
      </c>
      <c r="I146" s="382" t="s">
        <v>2273</v>
      </c>
      <c r="J146" t="s">
        <v>2273</v>
      </c>
      <c r="K146" s="379">
        <v>78</v>
      </c>
      <c r="L146" s="398">
        <v>78</v>
      </c>
      <c r="M146" s="379" t="s">
        <v>1972</v>
      </c>
      <c r="N146" s="138" t="s">
        <v>883</v>
      </c>
      <c r="O146" s="379">
        <v>262030</v>
      </c>
      <c r="P146" s="379">
        <v>3</v>
      </c>
      <c r="Q146" t="s">
        <v>861</v>
      </c>
      <c r="R146" t="s">
        <v>1959</v>
      </c>
      <c r="S146">
        <v>1</v>
      </c>
      <c r="T146">
        <v>3</v>
      </c>
      <c r="U146" s="138" t="s">
        <v>869</v>
      </c>
      <c r="X146" t="str">
        <f t="shared" si="4"/>
        <v/>
      </c>
      <c r="Y146" t="str">
        <f t="shared" si="5"/>
        <v/>
      </c>
    </row>
    <row r="147" spans="1:25" x14ac:dyDescent="0.2">
      <c r="A147" s="138">
        <v>143</v>
      </c>
      <c r="B147">
        <v>83</v>
      </c>
      <c r="C147" s="138">
        <v>25261152</v>
      </c>
      <c r="D147">
        <v>25</v>
      </c>
      <c r="E147">
        <v>26</v>
      </c>
      <c r="F147">
        <v>1</v>
      </c>
      <c r="G147" s="383">
        <v>152</v>
      </c>
      <c r="H147" s="378" t="s">
        <v>854</v>
      </c>
      <c r="I147" s="382" t="s">
        <v>2274</v>
      </c>
      <c r="J147" t="s">
        <v>2274</v>
      </c>
      <c r="K147" s="379">
        <v>76</v>
      </c>
      <c r="L147" s="398">
        <v>76</v>
      </c>
      <c r="M147" s="379" t="s">
        <v>2275</v>
      </c>
      <c r="N147" s="138" t="s">
        <v>2276</v>
      </c>
      <c r="O147" s="379">
        <v>262030</v>
      </c>
      <c r="P147" s="379">
        <v>3</v>
      </c>
      <c r="Q147" t="s">
        <v>861</v>
      </c>
      <c r="R147" t="s">
        <v>1959</v>
      </c>
      <c r="S147">
        <v>1</v>
      </c>
      <c r="T147">
        <v>3</v>
      </c>
      <c r="U147" s="138" t="s">
        <v>869</v>
      </c>
      <c r="X147" t="str">
        <f t="shared" si="4"/>
        <v/>
      </c>
      <c r="Y147" t="str">
        <f t="shared" si="5"/>
        <v/>
      </c>
    </row>
    <row r="148" spans="1:25" hidden="1" x14ac:dyDescent="0.2">
      <c r="A148" s="138">
        <v>144</v>
      </c>
      <c r="C148" s="138" t="s">
        <v>854</v>
      </c>
      <c r="F148"/>
      <c r="G148" s="383"/>
      <c r="H148" s="378" t="s">
        <v>854</v>
      </c>
      <c r="I148" s="382" t="s">
        <v>854</v>
      </c>
      <c r="J148" t="s">
        <v>854</v>
      </c>
      <c r="K148" s="379" t="s">
        <v>854</v>
      </c>
      <c r="L148" s="398" t="s">
        <v>854</v>
      </c>
      <c r="M148" s="379"/>
      <c r="O148" s="379" t="s">
        <v>854</v>
      </c>
      <c r="P148" s="379" t="s">
        <v>854</v>
      </c>
      <c r="Q148" t="s">
        <v>854</v>
      </c>
      <c r="R148" t="s">
        <v>854</v>
      </c>
      <c r="X148" t="str">
        <f t="shared" si="4"/>
        <v>##</v>
      </c>
      <c r="Y148" t="str">
        <f t="shared" si="5"/>
        <v>$$$</v>
      </c>
    </row>
    <row r="149" spans="1:25" hidden="1" x14ac:dyDescent="0.2">
      <c r="A149" s="138">
        <v>145</v>
      </c>
      <c r="C149" s="138" t="s">
        <v>854</v>
      </c>
      <c r="F149"/>
      <c r="G149" s="383"/>
      <c r="H149" s="378" t="s">
        <v>854</v>
      </c>
      <c r="I149" s="382" t="s">
        <v>854</v>
      </c>
      <c r="J149" t="s">
        <v>854</v>
      </c>
      <c r="K149" s="379" t="s">
        <v>854</v>
      </c>
      <c r="L149" s="398" t="s">
        <v>854</v>
      </c>
      <c r="M149" s="379"/>
      <c r="O149" s="379" t="s">
        <v>854</v>
      </c>
      <c r="P149" s="379" t="s">
        <v>854</v>
      </c>
      <c r="Q149" t="s">
        <v>854</v>
      </c>
      <c r="R149" t="s">
        <v>854</v>
      </c>
      <c r="X149" t="str">
        <f t="shared" si="4"/>
        <v>##</v>
      </c>
      <c r="Y149" t="str">
        <f t="shared" si="5"/>
        <v>$$$</v>
      </c>
    </row>
    <row r="150" spans="1:25" x14ac:dyDescent="0.2">
      <c r="A150" s="138">
        <v>146</v>
      </c>
      <c r="B150">
        <v>82</v>
      </c>
      <c r="C150" s="138">
        <v>25261161</v>
      </c>
      <c r="D150">
        <v>25</v>
      </c>
      <c r="E150">
        <v>26</v>
      </c>
      <c r="F150">
        <v>1</v>
      </c>
      <c r="G150" s="383">
        <v>161</v>
      </c>
      <c r="H150" s="378" t="s">
        <v>854</v>
      </c>
      <c r="I150" s="382" t="s">
        <v>2277</v>
      </c>
      <c r="J150" t="s">
        <v>2277</v>
      </c>
      <c r="K150" s="379">
        <v>46</v>
      </c>
      <c r="L150" s="398">
        <v>46</v>
      </c>
      <c r="M150" s="379" t="s">
        <v>1974</v>
      </c>
      <c r="N150" s="138" t="s">
        <v>2278</v>
      </c>
      <c r="O150" s="379">
        <v>264020</v>
      </c>
      <c r="P150" s="379">
        <v>7</v>
      </c>
      <c r="Q150" t="s">
        <v>876</v>
      </c>
      <c r="R150" t="s">
        <v>876</v>
      </c>
      <c r="S150">
        <v>6</v>
      </c>
      <c r="T150">
        <v>3</v>
      </c>
      <c r="U150" s="138" t="s">
        <v>869</v>
      </c>
      <c r="X150" t="str">
        <f t="shared" si="4"/>
        <v/>
      </c>
      <c r="Y150" t="str">
        <f t="shared" si="5"/>
        <v/>
      </c>
    </row>
    <row r="151" spans="1:25" hidden="1" x14ac:dyDescent="0.2">
      <c r="A151" s="138">
        <v>147</v>
      </c>
      <c r="B151">
        <v>84</v>
      </c>
      <c r="C151" s="138" t="s">
        <v>854</v>
      </c>
      <c r="E151">
        <v>26</v>
      </c>
      <c r="F151">
        <v>1</v>
      </c>
      <c r="G151" s="383">
        <v>162</v>
      </c>
      <c r="H151" s="378" t="s">
        <v>854</v>
      </c>
      <c r="I151" s="382" t="s">
        <v>854</v>
      </c>
      <c r="J151" t="s">
        <v>854</v>
      </c>
      <c r="K151" s="379" t="s">
        <v>854</v>
      </c>
      <c r="M151" s="379" t="s">
        <v>2279</v>
      </c>
      <c r="N151" s="138" t="s">
        <v>2280</v>
      </c>
      <c r="O151" s="379" t="s">
        <v>854</v>
      </c>
      <c r="P151" s="379" t="s">
        <v>854</v>
      </c>
      <c r="Q151" t="s">
        <v>854</v>
      </c>
      <c r="R151" t="s">
        <v>854</v>
      </c>
      <c r="S151">
        <v>6</v>
      </c>
      <c r="T151">
        <v>3</v>
      </c>
      <c r="U151" s="138" t="s">
        <v>869</v>
      </c>
      <c r="X151" t="str">
        <f t="shared" si="4"/>
        <v>##</v>
      </c>
      <c r="Y151" t="str">
        <f t="shared" si="5"/>
        <v>$$$</v>
      </c>
    </row>
    <row r="152" spans="1:25" x14ac:dyDescent="0.2">
      <c r="A152" s="138">
        <v>148</v>
      </c>
      <c r="B152">
        <v>85</v>
      </c>
      <c r="C152" s="138">
        <v>25261163</v>
      </c>
      <c r="D152">
        <v>25</v>
      </c>
      <c r="E152">
        <v>26</v>
      </c>
      <c r="F152">
        <v>1</v>
      </c>
      <c r="G152" s="383">
        <v>163</v>
      </c>
      <c r="H152" s="378" t="s">
        <v>854</v>
      </c>
      <c r="I152" s="382" t="s">
        <v>2267</v>
      </c>
      <c r="J152" t="s">
        <v>2267</v>
      </c>
      <c r="K152" s="379" t="s">
        <v>854</v>
      </c>
      <c r="L152" s="398" t="s">
        <v>854</v>
      </c>
      <c r="M152" s="379" t="s">
        <v>1975</v>
      </c>
      <c r="N152" s="138" t="s">
        <v>1976</v>
      </c>
      <c r="O152" s="379">
        <v>262030</v>
      </c>
      <c r="P152" s="379">
        <v>3</v>
      </c>
      <c r="Q152" t="s">
        <v>861</v>
      </c>
      <c r="R152" t="s">
        <v>1959</v>
      </c>
      <c r="S152">
        <v>6</v>
      </c>
      <c r="T152">
        <v>3</v>
      </c>
      <c r="U152" s="138" t="s">
        <v>869</v>
      </c>
      <c r="X152" t="str">
        <f t="shared" si="4"/>
        <v/>
      </c>
      <c r="Y152" t="str">
        <f t="shared" si="5"/>
        <v/>
      </c>
    </row>
    <row r="153" spans="1:25" hidden="1" x14ac:dyDescent="0.2">
      <c r="A153" s="138">
        <v>149</v>
      </c>
      <c r="C153" s="138" t="s">
        <v>854</v>
      </c>
      <c r="F153"/>
      <c r="G153" s="383"/>
      <c r="H153" s="378" t="s">
        <v>854</v>
      </c>
      <c r="I153" s="382" t="s">
        <v>854</v>
      </c>
      <c r="J153" t="s">
        <v>854</v>
      </c>
      <c r="K153" s="379" t="s">
        <v>854</v>
      </c>
      <c r="L153" s="398" t="s">
        <v>854</v>
      </c>
      <c r="M153" s="379"/>
      <c r="O153" s="379" t="s">
        <v>854</v>
      </c>
      <c r="P153" s="379" t="s">
        <v>854</v>
      </c>
      <c r="Q153" t="s">
        <v>854</v>
      </c>
      <c r="R153" t="s">
        <v>854</v>
      </c>
      <c r="X153" t="str">
        <f t="shared" si="4"/>
        <v>##</v>
      </c>
      <c r="Y153" t="str">
        <f t="shared" si="5"/>
        <v>$$$</v>
      </c>
    </row>
    <row r="154" spans="1:25" hidden="1" x14ac:dyDescent="0.2">
      <c r="A154" s="138">
        <v>150</v>
      </c>
      <c r="C154" s="138" t="s">
        <v>854</v>
      </c>
      <c r="F154"/>
      <c r="G154" s="383"/>
      <c r="H154" s="378" t="s">
        <v>854</v>
      </c>
      <c r="I154" s="382" t="s">
        <v>854</v>
      </c>
      <c r="J154" t="s">
        <v>854</v>
      </c>
      <c r="K154" s="379" t="s">
        <v>854</v>
      </c>
      <c r="L154" s="398" t="s">
        <v>854</v>
      </c>
      <c r="M154" s="379"/>
      <c r="O154" s="379" t="s">
        <v>854</v>
      </c>
      <c r="P154" s="379" t="s">
        <v>854</v>
      </c>
      <c r="Q154" t="s">
        <v>854</v>
      </c>
      <c r="R154" t="s">
        <v>854</v>
      </c>
      <c r="X154" t="str">
        <f t="shared" si="4"/>
        <v>##</v>
      </c>
      <c r="Y154" t="str">
        <f t="shared" si="5"/>
        <v>$$$</v>
      </c>
    </row>
    <row r="155" spans="1:25" hidden="1" x14ac:dyDescent="0.2">
      <c r="A155" s="138">
        <v>151</v>
      </c>
      <c r="C155" s="138">
        <v>25261800</v>
      </c>
      <c r="D155">
        <v>25</v>
      </c>
      <c r="E155">
        <v>26</v>
      </c>
      <c r="F155">
        <v>1</v>
      </c>
      <c r="G155" s="383">
        <v>800</v>
      </c>
      <c r="H155" s="378" t="s">
        <v>854</v>
      </c>
      <c r="I155" s="382" t="s">
        <v>2281</v>
      </c>
      <c r="J155" t="s">
        <v>2281</v>
      </c>
      <c r="K155" s="379">
        <v>36</v>
      </c>
      <c r="L155" s="398">
        <v>36</v>
      </c>
      <c r="M155" s="379" t="s">
        <v>2282</v>
      </c>
      <c r="N155" s="138" t="s">
        <v>2283</v>
      </c>
      <c r="O155" s="379"/>
      <c r="P155" s="379"/>
      <c r="R155" t="s">
        <v>1964</v>
      </c>
      <c r="S155">
        <v>6</v>
      </c>
      <c r="T155">
        <v>3</v>
      </c>
      <c r="U155" s="138" t="s">
        <v>869</v>
      </c>
      <c r="X155" t="str">
        <f t="shared" si="4"/>
        <v/>
      </c>
      <c r="Y155" t="str">
        <f t="shared" si="5"/>
        <v/>
      </c>
    </row>
    <row r="156" spans="1:25" hidden="1" x14ac:dyDescent="0.2">
      <c r="A156" s="138">
        <v>152</v>
      </c>
      <c r="C156" s="138" t="s">
        <v>854</v>
      </c>
      <c r="F156"/>
      <c r="G156" s="383"/>
      <c r="H156" s="378" t="s">
        <v>854</v>
      </c>
      <c r="I156" s="382" t="s">
        <v>854</v>
      </c>
      <c r="J156" t="s">
        <v>854</v>
      </c>
      <c r="K156" s="379" t="s">
        <v>854</v>
      </c>
      <c r="L156" s="398" t="s">
        <v>854</v>
      </c>
      <c r="M156" s="379"/>
      <c r="O156" s="379" t="s">
        <v>854</v>
      </c>
      <c r="P156" s="379" t="s">
        <v>854</v>
      </c>
      <c r="Q156" t="s">
        <v>854</v>
      </c>
      <c r="R156" t="s">
        <v>854</v>
      </c>
      <c r="X156" t="str">
        <f t="shared" si="4"/>
        <v>##</v>
      </c>
      <c r="Y156" t="str">
        <f t="shared" si="5"/>
        <v>$$$</v>
      </c>
    </row>
    <row r="157" spans="1:25" hidden="1" x14ac:dyDescent="0.2">
      <c r="A157" s="138">
        <v>153</v>
      </c>
      <c r="C157" s="138" t="s">
        <v>854</v>
      </c>
      <c r="F157"/>
      <c r="G157" s="383"/>
      <c r="H157" s="378" t="s">
        <v>854</v>
      </c>
      <c r="I157" s="382" t="s">
        <v>854</v>
      </c>
      <c r="J157" t="s">
        <v>854</v>
      </c>
      <c r="K157" s="379" t="s">
        <v>854</v>
      </c>
      <c r="L157" s="398" t="s">
        <v>854</v>
      </c>
      <c r="M157" s="379"/>
      <c r="O157" s="379" t="s">
        <v>854</v>
      </c>
      <c r="P157" s="379" t="s">
        <v>854</v>
      </c>
      <c r="Q157" t="s">
        <v>854</v>
      </c>
      <c r="R157" t="s">
        <v>854</v>
      </c>
      <c r="X157" t="str">
        <f t="shared" si="4"/>
        <v>##</v>
      </c>
      <c r="Y157" t="str">
        <f t="shared" si="5"/>
        <v>$$$</v>
      </c>
    </row>
    <row r="158" spans="1:25" hidden="1" x14ac:dyDescent="0.2">
      <c r="A158" s="138">
        <v>154</v>
      </c>
      <c r="C158" s="138" t="s">
        <v>854</v>
      </c>
      <c r="F158"/>
      <c r="G158" s="383"/>
      <c r="H158" s="378" t="s">
        <v>854</v>
      </c>
      <c r="I158" s="382" t="s">
        <v>854</v>
      </c>
      <c r="J158" t="s">
        <v>854</v>
      </c>
      <c r="K158" s="379" t="s">
        <v>854</v>
      </c>
      <c r="L158" s="398" t="s">
        <v>854</v>
      </c>
      <c r="M158" s="379"/>
      <c r="O158" s="379" t="s">
        <v>854</v>
      </c>
      <c r="P158" s="379" t="s">
        <v>854</v>
      </c>
      <c r="Q158" t="s">
        <v>854</v>
      </c>
      <c r="R158" t="s">
        <v>854</v>
      </c>
      <c r="X158" t="str">
        <f t="shared" si="4"/>
        <v>##</v>
      </c>
      <c r="Y158" t="str">
        <f t="shared" si="5"/>
        <v>$$$</v>
      </c>
    </row>
    <row r="159" spans="1:25" hidden="1" x14ac:dyDescent="0.2">
      <c r="A159" s="138">
        <v>155</v>
      </c>
      <c r="C159" s="138" t="s">
        <v>854</v>
      </c>
      <c r="F159"/>
      <c r="G159" s="383"/>
      <c r="H159" s="378" t="s">
        <v>854</v>
      </c>
      <c r="I159" s="382" t="s">
        <v>854</v>
      </c>
      <c r="J159" t="s">
        <v>854</v>
      </c>
      <c r="K159" s="379" t="s">
        <v>854</v>
      </c>
      <c r="L159" s="398" t="s">
        <v>854</v>
      </c>
      <c r="M159" s="379"/>
      <c r="O159" s="379" t="s">
        <v>854</v>
      </c>
      <c r="P159" s="379" t="s">
        <v>854</v>
      </c>
      <c r="Q159" t="s">
        <v>854</v>
      </c>
      <c r="R159" t="s">
        <v>854</v>
      </c>
      <c r="X159" t="str">
        <f t="shared" si="4"/>
        <v>##</v>
      </c>
      <c r="Y159" t="str">
        <f t="shared" si="5"/>
        <v>$$$</v>
      </c>
    </row>
    <row r="160" spans="1:25" hidden="1" x14ac:dyDescent="0.2">
      <c r="A160" s="138">
        <v>156</v>
      </c>
      <c r="C160" s="138" t="s">
        <v>854</v>
      </c>
      <c r="F160"/>
      <c r="G160" s="383"/>
      <c r="H160" s="378" t="s">
        <v>854</v>
      </c>
      <c r="I160" s="382" t="s">
        <v>854</v>
      </c>
      <c r="J160" t="s">
        <v>854</v>
      </c>
      <c r="K160" s="379" t="s">
        <v>854</v>
      </c>
      <c r="L160" s="398" t="s">
        <v>854</v>
      </c>
      <c r="M160" s="379"/>
      <c r="O160" s="379" t="s">
        <v>854</v>
      </c>
      <c r="P160" s="379" t="s">
        <v>854</v>
      </c>
      <c r="Q160" t="s">
        <v>854</v>
      </c>
      <c r="R160" t="s">
        <v>854</v>
      </c>
      <c r="X160" t="str">
        <f t="shared" si="4"/>
        <v>##</v>
      </c>
      <c r="Y160" t="str">
        <f t="shared" si="5"/>
        <v>$$$</v>
      </c>
    </row>
    <row r="161" spans="1:25" hidden="1" x14ac:dyDescent="0.2">
      <c r="A161" s="138">
        <v>157</v>
      </c>
      <c r="C161" s="138" t="s">
        <v>854</v>
      </c>
      <c r="F161"/>
      <c r="G161"/>
      <c r="H161" s="378" t="s">
        <v>854</v>
      </c>
      <c r="I161" s="380" t="s">
        <v>854</v>
      </c>
      <c r="J161" t="s">
        <v>854</v>
      </c>
      <c r="K161" s="379" t="s">
        <v>854</v>
      </c>
      <c r="L161" s="398" t="s">
        <v>854</v>
      </c>
      <c r="M161" s="379"/>
      <c r="O161" s="379" t="s">
        <v>854</v>
      </c>
      <c r="P161" s="379" t="s">
        <v>854</v>
      </c>
      <c r="Q161" t="s">
        <v>854</v>
      </c>
      <c r="R161" t="s">
        <v>854</v>
      </c>
      <c r="X161" t="str">
        <f t="shared" si="4"/>
        <v>##</v>
      </c>
      <c r="Y161" t="str">
        <f t="shared" si="5"/>
        <v>$$$</v>
      </c>
    </row>
    <row r="162" spans="1:25" hidden="1" x14ac:dyDescent="0.2">
      <c r="A162" s="138">
        <v>158</v>
      </c>
      <c r="C162" s="138" t="s">
        <v>854</v>
      </c>
      <c r="F162"/>
      <c r="G162" s="383"/>
      <c r="H162" s="378" t="s">
        <v>854</v>
      </c>
      <c r="I162" s="382" t="s">
        <v>854</v>
      </c>
      <c r="J162" t="s">
        <v>854</v>
      </c>
      <c r="K162" s="379" t="s">
        <v>854</v>
      </c>
      <c r="L162" s="398" t="s">
        <v>854</v>
      </c>
      <c r="M162" s="379"/>
      <c r="O162" s="379" t="s">
        <v>854</v>
      </c>
      <c r="P162" s="379" t="s">
        <v>854</v>
      </c>
      <c r="Q162" t="s">
        <v>854</v>
      </c>
      <c r="R162" t="s">
        <v>854</v>
      </c>
      <c r="X162" t="str">
        <f t="shared" si="4"/>
        <v>##</v>
      </c>
      <c r="Y162" t="str">
        <f t="shared" si="5"/>
        <v>$$$</v>
      </c>
    </row>
    <row r="163" spans="1:25" hidden="1" x14ac:dyDescent="0.2">
      <c r="A163" s="138">
        <v>159</v>
      </c>
      <c r="C163" s="138" t="s">
        <v>854</v>
      </c>
      <c r="F163"/>
      <c r="G163"/>
      <c r="H163" s="378" t="s">
        <v>854</v>
      </c>
      <c r="I163" s="382" t="s">
        <v>854</v>
      </c>
      <c r="J163" t="s">
        <v>854</v>
      </c>
      <c r="K163" s="379" t="s">
        <v>854</v>
      </c>
      <c r="L163" s="398" t="s">
        <v>854</v>
      </c>
      <c r="M163" s="379"/>
      <c r="O163" s="379" t="s">
        <v>854</v>
      </c>
      <c r="P163" s="379" t="s">
        <v>854</v>
      </c>
      <c r="Q163" t="s">
        <v>854</v>
      </c>
      <c r="R163" t="s">
        <v>854</v>
      </c>
      <c r="X163" t="str">
        <f t="shared" si="4"/>
        <v>##</v>
      </c>
      <c r="Y163" t="str">
        <f t="shared" si="5"/>
        <v>$$$</v>
      </c>
    </row>
    <row r="164" spans="1:25" hidden="1" x14ac:dyDescent="0.2">
      <c r="A164" s="138">
        <v>160</v>
      </c>
      <c r="C164" s="138" t="s">
        <v>854</v>
      </c>
      <c r="F164"/>
      <c r="G164" s="383"/>
      <c r="H164" s="378" t="s">
        <v>854</v>
      </c>
      <c r="I164" s="382" t="s">
        <v>854</v>
      </c>
      <c r="J164" t="s">
        <v>854</v>
      </c>
      <c r="K164" s="379" t="s">
        <v>854</v>
      </c>
      <c r="L164" s="398" t="s">
        <v>854</v>
      </c>
      <c r="M164" s="379"/>
      <c r="O164" s="379" t="s">
        <v>854</v>
      </c>
      <c r="P164" s="379" t="s">
        <v>854</v>
      </c>
      <c r="Q164" t="s">
        <v>854</v>
      </c>
      <c r="R164" t="s">
        <v>854</v>
      </c>
      <c r="X164" t="str">
        <f t="shared" si="4"/>
        <v>##</v>
      </c>
      <c r="Y164" t="str">
        <f t="shared" si="5"/>
        <v>$$$</v>
      </c>
    </row>
    <row r="165" spans="1:25" hidden="1" x14ac:dyDescent="0.2">
      <c r="A165" s="138">
        <v>161</v>
      </c>
      <c r="C165" s="138" t="s">
        <v>854</v>
      </c>
      <c r="F165"/>
      <c r="G165" s="383"/>
      <c r="H165" s="378" t="s">
        <v>854</v>
      </c>
      <c r="I165" s="382" t="s">
        <v>854</v>
      </c>
      <c r="J165" t="s">
        <v>854</v>
      </c>
      <c r="K165" s="379" t="s">
        <v>854</v>
      </c>
      <c r="L165" s="398" t="s">
        <v>854</v>
      </c>
      <c r="M165" s="379"/>
      <c r="O165" s="379" t="s">
        <v>854</v>
      </c>
      <c r="P165" s="379" t="s">
        <v>854</v>
      </c>
      <c r="Q165" t="s">
        <v>854</v>
      </c>
      <c r="R165" t="s">
        <v>854</v>
      </c>
      <c r="X165" t="str">
        <f t="shared" si="4"/>
        <v>##</v>
      </c>
      <c r="Y165" t="str">
        <f t="shared" si="5"/>
        <v>$$$</v>
      </c>
    </row>
    <row r="166" spans="1:25" x14ac:dyDescent="0.2">
      <c r="A166" s="138">
        <v>162</v>
      </c>
      <c r="B166">
        <v>93</v>
      </c>
      <c r="C166" s="138">
        <v>25261200</v>
      </c>
      <c r="D166">
        <v>25</v>
      </c>
      <c r="E166">
        <v>26</v>
      </c>
      <c r="F166">
        <v>1</v>
      </c>
      <c r="G166">
        <v>200</v>
      </c>
      <c r="H166" s="378" t="s">
        <v>854</v>
      </c>
      <c r="I166" s="380" t="s">
        <v>2274</v>
      </c>
      <c r="J166" t="s">
        <v>2274</v>
      </c>
      <c r="K166" s="379">
        <v>66</v>
      </c>
      <c r="L166" s="398">
        <v>66</v>
      </c>
      <c r="M166" s="379" t="s">
        <v>1979</v>
      </c>
      <c r="N166" s="138" t="s">
        <v>2284</v>
      </c>
      <c r="O166" s="379">
        <v>262030</v>
      </c>
      <c r="P166" s="379">
        <v>3</v>
      </c>
      <c r="Q166" t="s">
        <v>861</v>
      </c>
      <c r="R166" t="s">
        <v>1959</v>
      </c>
      <c r="S166">
        <v>1</v>
      </c>
      <c r="T166">
        <v>4</v>
      </c>
      <c r="U166" s="138" t="s">
        <v>877</v>
      </c>
      <c r="X166" t="str">
        <f t="shared" si="4"/>
        <v/>
      </c>
      <c r="Y166" t="str">
        <f t="shared" si="5"/>
        <v/>
      </c>
    </row>
    <row r="167" spans="1:25" x14ac:dyDescent="0.2">
      <c r="A167" s="138">
        <v>163</v>
      </c>
      <c r="B167">
        <v>94</v>
      </c>
      <c r="C167" s="138">
        <v>25261201</v>
      </c>
      <c r="D167">
        <v>25</v>
      </c>
      <c r="E167">
        <v>26</v>
      </c>
      <c r="F167">
        <v>1</v>
      </c>
      <c r="G167">
        <v>201</v>
      </c>
      <c r="H167" s="378" t="s">
        <v>854</v>
      </c>
      <c r="I167" s="382" t="s">
        <v>2285</v>
      </c>
      <c r="J167" t="s">
        <v>2285</v>
      </c>
      <c r="K167" s="379">
        <v>58</v>
      </c>
      <c r="L167" s="398">
        <v>58</v>
      </c>
      <c r="M167" s="379" t="s">
        <v>1980</v>
      </c>
      <c r="N167" s="138" t="s">
        <v>2286</v>
      </c>
      <c r="O167" s="379"/>
      <c r="P167" s="379"/>
      <c r="R167" t="s">
        <v>2287</v>
      </c>
      <c r="S167">
        <v>1</v>
      </c>
      <c r="T167">
        <v>4</v>
      </c>
      <c r="U167" s="138" t="s">
        <v>877</v>
      </c>
      <c r="X167" t="str">
        <f t="shared" si="4"/>
        <v/>
      </c>
      <c r="Y167" t="str">
        <f t="shared" si="5"/>
        <v/>
      </c>
    </row>
    <row r="168" spans="1:25" x14ac:dyDescent="0.2">
      <c r="A168" s="138">
        <v>164</v>
      </c>
      <c r="B168">
        <v>92</v>
      </c>
      <c r="C168" s="138">
        <v>25261202</v>
      </c>
      <c r="D168">
        <v>25</v>
      </c>
      <c r="E168">
        <v>26</v>
      </c>
      <c r="F168">
        <v>1</v>
      </c>
      <c r="G168">
        <v>202</v>
      </c>
      <c r="H168" s="378" t="s">
        <v>854</v>
      </c>
      <c r="I168" s="380" t="s">
        <v>2234</v>
      </c>
      <c r="J168" t="s">
        <v>2234</v>
      </c>
      <c r="K168" s="379">
        <v>60</v>
      </c>
      <c r="L168" s="398">
        <v>60</v>
      </c>
      <c r="M168" s="379" t="s">
        <v>1978</v>
      </c>
      <c r="N168" s="138" t="s">
        <v>2288</v>
      </c>
      <c r="O168" s="379"/>
      <c r="P168" s="379"/>
      <c r="R168" t="s">
        <v>2287</v>
      </c>
      <c r="S168">
        <v>1</v>
      </c>
      <c r="T168">
        <v>4</v>
      </c>
      <c r="U168" s="138" t="s">
        <v>877</v>
      </c>
      <c r="X168" t="str">
        <f t="shared" si="4"/>
        <v/>
      </c>
      <c r="Y168" t="str">
        <f t="shared" si="5"/>
        <v/>
      </c>
    </row>
    <row r="169" spans="1:25" hidden="1" x14ac:dyDescent="0.2">
      <c r="A169" s="138">
        <v>165</v>
      </c>
      <c r="C169" s="138" t="s">
        <v>854</v>
      </c>
      <c r="F169"/>
      <c r="G169"/>
      <c r="H169" s="378" t="s">
        <v>854</v>
      </c>
      <c r="I169" s="380" t="s">
        <v>854</v>
      </c>
      <c r="J169" t="s">
        <v>854</v>
      </c>
      <c r="K169" s="379" t="s">
        <v>854</v>
      </c>
      <c r="L169" s="398" t="s">
        <v>854</v>
      </c>
      <c r="M169" s="379"/>
      <c r="O169" s="379" t="s">
        <v>854</v>
      </c>
      <c r="P169" s="379" t="s">
        <v>854</v>
      </c>
      <c r="Q169" t="s">
        <v>854</v>
      </c>
      <c r="R169" t="s">
        <v>854</v>
      </c>
      <c r="X169" t="str">
        <f t="shared" si="4"/>
        <v>##</v>
      </c>
      <c r="Y169" t="str">
        <f t="shared" si="5"/>
        <v>$$$</v>
      </c>
    </row>
    <row r="170" spans="1:25" hidden="1" x14ac:dyDescent="0.2">
      <c r="A170" s="138">
        <v>166</v>
      </c>
      <c r="C170" s="138" t="s">
        <v>854</v>
      </c>
      <c r="F170"/>
      <c r="G170" s="383"/>
      <c r="H170" s="378" t="s">
        <v>854</v>
      </c>
      <c r="I170" s="382" t="s">
        <v>854</v>
      </c>
      <c r="J170" t="s">
        <v>854</v>
      </c>
      <c r="K170" s="379" t="s">
        <v>854</v>
      </c>
      <c r="L170" s="398" t="s">
        <v>854</v>
      </c>
      <c r="M170" s="379"/>
      <c r="O170" s="379" t="s">
        <v>854</v>
      </c>
      <c r="P170" s="379" t="s">
        <v>854</v>
      </c>
      <c r="Q170" t="s">
        <v>854</v>
      </c>
      <c r="R170" t="s">
        <v>854</v>
      </c>
      <c r="X170" t="str">
        <f t="shared" si="4"/>
        <v>##</v>
      </c>
      <c r="Y170" t="str">
        <f t="shared" si="5"/>
        <v>$$$</v>
      </c>
    </row>
    <row r="171" spans="1:25" x14ac:dyDescent="0.2">
      <c r="A171" s="138">
        <v>167</v>
      </c>
      <c r="B171">
        <v>91</v>
      </c>
      <c r="C171" s="138">
        <v>25261211</v>
      </c>
      <c r="D171">
        <v>25</v>
      </c>
      <c r="E171">
        <v>26</v>
      </c>
      <c r="F171">
        <v>1</v>
      </c>
      <c r="G171">
        <v>211</v>
      </c>
      <c r="H171" s="378" t="s">
        <v>854</v>
      </c>
      <c r="I171" s="380" t="s">
        <v>2289</v>
      </c>
      <c r="J171" t="s">
        <v>2289</v>
      </c>
      <c r="K171" s="138">
        <v>45</v>
      </c>
      <c r="L171" s="398">
        <v>45</v>
      </c>
      <c r="M171" s="379" t="s">
        <v>1977</v>
      </c>
      <c r="N171" s="138" t="s">
        <v>878</v>
      </c>
      <c r="O171" s="379"/>
      <c r="P171" s="379"/>
      <c r="R171" t="s">
        <v>2287</v>
      </c>
      <c r="S171">
        <v>6</v>
      </c>
      <c r="T171">
        <v>4</v>
      </c>
      <c r="U171" s="138" t="s">
        <v>877</v>
      </c>
      <c r="X171" t="str">
        <f t="shared" si="4"/>
        <v/>
      </c>
      <c r="Y171" t="str">
        <f t="shared" si="5"/>
        <v/>
      </c>
    </row>
    <row r="172" spans="1:25" hidden="1" x14ac:dyDescent="0.2">
      <c r="A172" s="138">
        <v>168</v>
      </c>
      <c r="C172" s="138" t="s">
        <v>854</v>
      </c>
      <c r="F172"/>
      <c r="G172" s="384"/>
      <c r="H172" s="378" t="s">
        <v>854</v>
      </c>
      <c r="I172" s="382" t="s">
        <v>854</v>
      </c>
      <c r="J172" t="s">
        <v>854</v>
      </c>
      <c r="K172" s="379" t="s">
        <v>854</v>
      </c>
      <c r="L172" s="398" t="s">
        <v>854</v>
      </c>
      <c r="M172" s="379"/>
      <c r="O172" s="379" t="s">
        <v>854</v>
      </c>
      <c r="P172" s="379" t="s">
        <v>854</v>
      </c>
      <c r="Q172" t="s">
        <v>854</v>
      </c>
      <c r="R172" t="s">
        <v>854</v>
      </c>
      <c r="X172" t="str">
        <f t="shared" si="4"/>
        <v>##</v>
      </c>
      <c r="Y172" t="str">
        <f t="shared" si="5"/>
        <v>$$$</v>
      </c>
    </row>
    <row r="173" spans="1:25" hidden="1" x14ac:dyDescent="0.2">
      <c r="A173" s="138">
        <v>169</v>
      </c>
      <c r="C173" s="138" t="s">
        <v>854</v>
      </c>
      <c r="F173"/>
      <c r="G173"/>
      <c r="H173" s="378" t="s">
        <v>854</v>
      </c>
      <c r="I173" s="380" t="s">
        <v>854</v>
      </c>
      <c r="J173" t="s">
        <v>854</v>
      </c>
      <c r="K173" s="379" t="s">
        <v>854</v>
      </c>
      <c r="L173" s="398" t="s">
        <v>854</v>
      </c>
      <c r="M173" s="379"/>
      <c r="O173" s="379" t="s">
        <v>854</v>
      </c>
      <c r="P173" s="379" t="s">
        <v>854</v>
      </c>
      <c r="Q173" t="s">
        <v>854</v>
      </c>
      <c r="R173" t="s">
        <v>854</v>
      </c>
      <c r="X173" t="str">
        <f t="shared" si="4"/>
        <v>##</v>
      </c>
      <c r="Y173" t="str">
        <f t="shared" si="5"/>
        <v>$$$</v>
      </c>
    </row>
    <row r="174" spans="1:25" hidden="1" x14ac:dyDescent="0.2">
      <c r="A174" s="138">
        <v>170</v>
      </c>
      <c r="C174" s="138" t="s">
        <v>854</v>
      </c>
      <c r="F174"/>
      <c r="G174"/>
      <c r="H174" s="378" t="s">
        <v>854</v>
      </c>
      <c r="I174" s="380" t="s">
        <v>854</v>
      </c>
      <c r="J174" t="s">
        <v>854</v>
      </c>
      <c r="K174" s="138" t="s">
        <v>854</v>
      </c>
      <c r="L174" s="398" t="s">
        <v>854</v>
      </c>
      <c r="M174" s="379"/>
      <c r="O174" s="379" t="s">
        <v>854</v>
      </c>
      <c r="P174" s="379" t="s">
        <v>854</v>
      </c>
      <c r="Q174" t="s">
        <v>854</v>
      </c>
      <c r="R174" t="s">
        <v>854</v>
      </c>
      <c r="X174" t="str">
        <f t="shared" si="4"/>
        <v>##</v>
      </c>
      <c r="Y174" t="str">
        <f t="shared" si="5"/>
        <v>$$$</v>
      </c>
    </row>
    <row r="175" spans="1:25" hidden="1" x14ac:dyDescent="0.2">
      <c r="A175" s="138">
        <v>171</v>
      </c>
      <c r="B175">
        <v>95</v>
      </c>
      <c r="C175" s="138">
        <v>25261840</v>
      </c>
      <c r="D175">
        <v>25</v>
      </c>
      <c r="E175">
        <v>26</v>
      </c>
      <c r="F175">
        <v>1</v>
      </c>
      <c r="G175" s="383">
        <v>840</v>
      </c>
      <c r="H175" s="378" t="s">
        <v>854</v>
      </c>
      <c r="I175" s="382" t="s">
        <v>2241</v>
      </c>
      <c r="J175" t="s">
        <v>2241</v>
      </c>
      <c r="K175" s="379">
        <v>41</v>
      </c>
      <c r="L175" s="398">
        <v>41</v>
      </c>
      <c r="M175" s="379" t="s">
        <v>1981</v>
      </c>
      <c r="N175" s="138" t="s">
        <v>163</v>
      </c>
      <c r="O175" s="379"/>
      <c r="P175" s="379"/>
      <c r="R175" t="s">
        <v>2290</v>
      </c>
      <c r="S175">
        <v>1</v>
      </c>
      <c r="T175">
        <v>4</v>
      </c>
      <c r="U175" s="138" t="s">
        <v>877</v>
      </c>
      <c r="X175" t="str">
        <f t="shared" si="4"/>
        <v/>
      </c>
      <c r="Y175" t="str">
        <f t="shared" si="5"/>
        <v/>
      </c>
    </row>
    <row r="176" spans="1:25" hidden="1" x14ac:dyDescent="0.2">
      <c r="A176" s="138">
        <v>172</v>
      </c>
      <c r="C176" s="138" t="s">
        <v>854</v>
      </c>
      <c r="F176"/>
      <c r="G176" s="383"/>
      <c r="H176" s="378" t="s">
        <v>854</v>
      </c>
      <c r="I176" s="382" t="s">
        <v>854</v>
      </c>
      <c r="J176" t="s">
        <v>854</v>
      </c>
      <c r="K176" s="379" t="s">
        <v>854</v>
      </c>
      <c r="L176" s="398" t="s">
        <v>854</v>
      </c>
      <c r="M176" s="379"/>
      <c r="O176" s="379" t="s">
        <v>854</v>
      </c>
      <c r="P176" s="379" t="s">
        <v>854</v>
      </c>
      <c r="Q176" t="s">
        <v>854</v>
      </c>
      <c r="R176" t="s">
        <v>854</v>
      </c>
      <c r="X176" t="str">
        <f t="shared" si="4"/>
        <v>##</v>
      </c>
      <c r="Y176" t="str">
        <f t="shared" si="5"/>
        <v>$$$</v>
      </c>
    </row>
    <row r="177" spans="1:25" hidden="1" x14ac:dyDescent="0.2">
      <c r="A177" s="138">
        <v>173</v>
      </c>
      <c r="C177" s="138" t="s">
        <v>854</v>
      </c>
      <c r="F177"/>
      <c r="G177" s="383"/>
      <c r="H177" s="378" t="s">
        <v>854</v>
      </c>
      <c r="I177" s="382" t="s">
        <v>854</v>
      </c>
      <c r="J177" t="s">
        <v>854</v>
      </c>
      <c r="K177" s="379" t="s">
        <v>854</v>
      </c>
      <c r="L177" s="398" t="s">
        <v>854</v>
      </c>
      <c r="M177" s="379"/>
      <c r="O177" s="379" t="s">
        <v>854</v>
      </c>
      <c r="P177" s="379" t="s">
        <v>854</v>
      </c>
      <c r="Q177" t="s">
        <v>854</v>
      </c>
      <c r="R177" t="s">
        <v>854</v>
      </c>
      <c r="X177" t="str">
        <f t="shared" si="4"/>
        <v>##</v>
      </c>
      <c r="Y177" t="str">
        <f t="shared" si="5"/>
        <v>$$$</v>
      </c>
    </row>
    <row r="178" spans="1:25" hidden="1" x14ac:dyDescent="0.2">
      <c r="A178" s="138">
        <v>174</v>
      </c>
      <c r="C178" s="138" t="s">
        <v>854</v>
      </c>
      <c r="F178"/>
      <c r="G178" s="383"/>
      <c r="H178" s="378" t="s">
        <v>854</v>
      </c>
      <c r="I178" s="382" t="s">
        <v>854</v>
      </c>
      <c r="J178" t="s">
        <v>854</v>
      </c>
      <c r="K178" s="379" t="s">
        <v>854</v>
      </c>
      <c r="L178" s="398" t="s">
        <v>854</v>
      </c>
      <c r="M178" s="379"/>
      <c r="O178" s="379" t="s">
        <v>854</v>
      </c>
      <c r="P178" s="379" t="s">
        <v>854</v>
      </c>
      <c r="Q178" t="s">
        <v>854</v>
      </c>
      <c r="R178" t="s">
        <v>854</v>
      </c>
      <c r="X178" t="str">
        <f t="shared" si="4"/>
        <v>##</v>
      </c>
      <c r="Y178" t="str">
        <f t="shared" si="5"/>
        <v>$$$</v>
      </c>
    </row>
    <row r="179" spans="1:25" hidden="1" x14ac:dyDescent="0.2">
      <c r="A179" s="138">
        <v>175</v>
      </c>
      <c r="C179" s="138" t="s">
        <v>854</v>
      </c>
      <c r="F179"/>
      <c r="G179" s="383"/>
      <c r="H179" s="378" t="s">
        <v>854</v>
      </c>
      <c r="I179" s="382" t="s">
        <v>854</v>
      </c>
      <c r="J179" t="s">
        <v>854</v>
      </c>
      <c r="K179" s="379" t="s">
        <v>854</v>
      </c>
      <c r="L179" s="398" t="s">
        <v>854</v>
      </c>
      <c r="M179" s="379"/>
      <c r="O179" s="379" t="s">
        <v>854</v>
      </c>
      <c r="P179" s="379" t="s">
        <v>854</v>
      </c>
      <c r="Q179" t="s">
        <v>854</v>
      </c>
      <c r="R179" t="s">
        <v>854</v>
      </c>
      <c r="X179" t="str">
        <f t="shared" si="4"/>
        <v>##</v>
      </c>
      <c r="Y179" t="str">
        <f t="shared" si="5"/>
        <v>$$$</v>
      </c>
    </row>
    <row r="180" spans="1:25" hidden="1" x14ac:dyDescent="0.2">
      <c r="A180" s="138">
        <v>176</v>
      </c>
      <c r="C180" s="138" t="s">
        <v>854</v>
      </c>
      <c r="F180"/>
      <c r="G180" s="384"/>
      <c r="H180" s="378" t="s">
        <v>854</v>
      </c>
      <c r="I180" s="382" t="s">
        <v>854</v>
      </c>
      <c r="J180" t="s">
        <v>854</v>
      </c>
      <c r="K180" s="379" t="s">
        <v>854</v>
      </c>
      <c r="L180" s="398" t="s">
        <v>854</v>
      </c>
      <c r="M180" s="379"/>
      <c r="O180" s="379" t="s">
        <v>854</v>
      </c>
      <c r="P180" s="379" t="s">
        <v>854</v>
      </c>
      <c r="Q180" t="s">
        <v>854</v>
      </c>
      <c r="R180" t="s">
        <v>854</v>
      </c>
      <c r="X180" t="str">
        <f t="shared" si="4"/>
        <v>##</v>
      </c>
      <c r="Y180" t="str">
        <f t="shared" si="5"/>
        <v>$$$</v>
      </c>
    </row>
    <row r="181" spans="1:25" hidden="1" x14ac:dyDescent="0.2">
      <c r="A181" s="138">
        <v>177</v>
      </c>
      <c r="C181" s="138" t="s">
        <v>854</v>
      </c>
      <c r="F181"/>
      <c r="G181" s="383"/>
      <c r="H181" s="378" t="s">
        <v>854</v>
      </c>
      <c r="I181" s="382" t="s">
        <v>854</v>
      </c>
      <c r="J181" t="s">
        <v>854</v>
      </c>
      <c r="K181" s="379" t="s">
        <v>854</v>
      </c>
      <c r="L181" s="398" t="s">
        <v>854</v>
      </c>
      <c r="M181" s="379"/>
      <c r="O181" s="379" t="s">
        <v>854</v>
      </c>
      <c r="P181" s="379" t="s">
        <v>854</v>
      </c>
      <c r="Q181" t="s">
        <v>854</v>
      </c>
      <c r="R181" t="s">
        <v>854</v>
      </c>
      <c r="X181" t="str">
        <f t="shared" si="4"/>
        <v>##</v>
      </c>
      <c r="Y181" t="str">
        <f t="shared" si="5"/>
        <v>$$$</v>
      </c>
    </row>
    <row r="182" spans="1:25" hidden="1" x14ac:dyDescent="0.2">
      <c r="A182" s="138">
        <v>178</v>
      </c>
      <c r="C182" s="138" t="s">
        <v>854</v>
      </c>
      <c r="F182"/>
      <c r="G182" s="383"/>
      <c r="H182" s="378" t="s">
        <v>854</v>
      </c>
      <c r="I182" s="382" t="s">
        <v>854</v>
      </c>
      <c r="J182" t="s">
        <v>854</v>
      </c>
      <c r="K182" s="379" t="s">
        <v>854</v>
      </c>
      <c r="L182" s="398" t="s">
        <v>854</v>
      </c>
      <c r="M182" s="379"/>
      <c r="O182" s="379" t="s">
        <v>854</v>
      </c>
      <c r="P182" s="379" t="s">
        <v>854</v>
      </c>
      <c r="Q182" t="s">
        <v>854</v>
      </c>
      <c r="R182" t="s">
        <v>854</v>
      </c>
      <c r="X182" t="str">
        <f t="shared" si="4"/>
        <v>##</v>
      </c>
      <c r="Y182" t="str">
        <f t="shared" si="5"/>
        <v>$$$</v>
      </c>
    </row>
    <row r="183" spans="1:25" hidden="1" x14ac:dyDescent="0.2">
      <c r="A183" s="138">
        <v>179</v>
      </c>
      <c r="C183" s="138" t="s">
        <v>854</v>
      </c>
      <c r="F183"/>
      <c r="G183" s="383"/>
      <c r="H183" s="378" t="s">
        <v>854</v>
      </c>
      <c r="I183" s="382" t="s">
        <v>854</v>
      </c>
      <c r="J183" t="s">
        <v>854</v>
      </c>
      <c r="K183" s="379" t="s">
        <v>854</v>
      </c>
      <c r="L183" s="398" t="s">
        <v>854</v>
      </c>
      <c r="M183" s="379"/>
      <c r="O183" s="379" t="s">
        <v>854</v>
      </c>
      <c r="P183" s="379" t="s">
        <v>854</v>
      </c>
      <c r="Q183" t="s">
        <v>854</v>
      </c>
      <c r="R183" t="s">
        <v>854</v>
      </c>
      <c r="X183" t="str">
        <f t="shared" si="4"/>
        <v>##</v>
      </c>
      <c r="Y183" t="str">
        <f t="shared" si="5"/>
        <v>$$$</v>
      </c>
    </row>
    <row r="184" spans="1:25" hidden="1" x14ac:dyDescent="0.2">
      <c r="A184" s="138">
        <v>180</v>
      </c>
      <c r="C184" s="138" t="s">
        <v>854</v>
      </c>
      <c r="F184"/>
      <c r="G184" s="383"/>
      <c r="H184" s="378" t="s">
        <v>854</v>
      </c>
      <c r="I184" s="382" t="s">
        <v>854</v>
      </c>
      <c r="J184" t="s">
        <v>854</v>
      </c>
      <c r="K184" s="379" t="s">
        <v>854</v>
      </c>
      <c r="L184" s="398" t="s">
        <v>854</v>
      </c>
      <c r="M184" s="379"/>
      <c r="O184" s="379" t="s">
        <v>854</v>
      </c>
      <c r="P184" s="379" t="s">
        <v>854</v>
      </c>
      <c r="Q184" t="s">
        <v>854</v>
      </c>
      <c r="R184" t="s">
        <v>854</v>
      </c>
      <c r="X184" t="str">
        <f t="shared" si="4"/>
        <v>##</v>
      </c>
      <c r="Y184" t="str">
        <f t="shared" si="5"/>
        <v>$$$</v>
      </c>
    </row>
    <row r="185" spans="1:25" hidden="1" x14ac:dyDescent="0.2">
      <c r="A185" s="138">
        <v>181</v>
      </c>
      <c r="B185">
        <v>102</v>
      </c>
      <c r="C185" s="138" t="s">
        <v>854</v>
      </c>
      <c r="E185">
        <v>26</v>
      </c>
      <c r="F185">
        <v>1</v>
      </c>
      <c r="G185" s="383">
        <v>250</v>
      </c>
      <c r="H185" s="378" t="s">
        <v>854</v>
      </c>
      <c r="I185" s="382" t="s">
        <v>854</v>
      </c>
      <c r="J185" t="s">
        <v>854</v>
      </c>
      <c r="K185" s="379" t="s">
        <v>854</v>
      </c>
      <c r="M185" s="379" t="s">
        <v>2291</v>
      </c>
      <c r="N185" s="138" t="s">
        <v>1860</v>
      </c>
      <c r="O185" s="379" t="s">
        <v>854</v>
      </c>
      <c r="P185" s="379" t="s">
        <v>854</v>
      </c>
      <c r="Q185" t="s">
        <v>854</v>
      </c>
      <c r="R185" t="s">
        <v>854</v>
      </c>
      <c r="S185">
        <v>1</v>
      </c>
      <c r="T185">
        <v>5</v>
      </c>
      <c r="U185" s="138" t="s">
        <v>880</v>
      </c>
      <c r="X185" t="str">
        <f t="shared" si="4"/>
        <v>##</v>
      </c>
      <c r="Y185" t="str">
        <f t="shared" si="5"/>
        <v>$$$</v>
      </c>
    </row>
    <row r="186" spans="1:25" hidden="1" x14ac:dyDescent="0.2">
      <c r="A186" s="138">
        <v>182</v>
      </c>
      <c r="B186">
        <v>104</v>
      </c>
      <c r="C186" s="138" t="s">
        <v>854</v>
      </c>
      <c r="F186"/>
      <c r="G186" s="383"/>
      <c r="H186" s="378" t="s">
        <v>854</v>
      </c>
      <c r="I186" s="382" t="s">
        <v>854</v>
      </c>
      <c r="J186" t="s">
        <v>854</v>
      </c>
      <c r="K186" s="379" t="s">
        <v>854</v>
      </c>
      <c r="L186" s="398" t="s">
        <v>854</v>
      </c>
      <c r="M186" s="379" t="s">
        <v>881</v>
      </c>
      <c r="N186" s="138" t="s">
        <v>881</v>
      </c>
      <c r="O186" s="379" t="s">
        <v>854</v>
      </c>
      <c r="P186" s="379" t="s">
        <v>854</v>
      </c>
      <c r="Q186" t="s">
        <v>854</v>
      </c>
      <c r="R186" t="s">
        <v>854</v>
      </c>
      <c r="S186">
        <v>1</v>
      </c>
      <c r="T186">
        <v>5</v>
      </c>
      <c r="U186" s="138" t="s">
        <v>880</v>
      </c>
      <c r="X186" t="str">
        <f t="shared" si="4"/>
        <v>##</v>
      </c>
      <c r="Y186" t="str">
        <f t="shared" si="5"/>
        <v>$$$</v>
      </c>
    </row>
    <row r="187" spans="1:25" hidden="1" x14ac:dyDescent="0.2">
      <c r="A187" s="138">
        <v>183</v>
      </c>
      <c r="C187" s="138" t="s">
        <v>854</v>
      </c>
      <c r="F187"/>
      <c r="G187" s="383"/>
      <c r="H187" s="378" t="s">
        <v>854</v>
      </c>
      <c r="I187" s="382" t="s">
        <v>854</v>
      </c>
      <c r="J187" t="s">
        <v>854</v>
      </c>
      <c r="K187" s="379" t="s">
        <v>854</v>
      </c>
      <c r="L187" s="398" t="s">
        <v>854</v>
      </c>
      <c r="M187" s="379"/>
      <c r="O187" s="379" t="s">
        <v>854</v>
      </c>
      <c r="P187" s="379" t="s">
        <v>854</v>
      </c>
      <c r="Q187" t="s">
        <v>854</v>
      </c>
      <c r="R187" t="s">
        <v>854</v>
      </c>
      <c r="X187" t="str">
        <f t="shared" si="4"/>
        <v>##</v>
      </c>
      <c r="Y187" t="str">
        <f t="shared" si="5"/>
        <v>$$$</v>
      </c>
    </row>
    <row r="188" spans="1:25" hidden="1" x14ac:dyDescent="0.2">
      <c r="A188" s="138">
        <v>184</v>
      </c>
      <c r="C188" s="138" t="s">
        <v>854</v>
      </c>
      <c r="F188"/>
      <c r="G188"/>
      <c r="H188" s="378" t="s">
        <v>854</v>
      </c>
      <c r="I188" s="380" t="s">
        <v>854</v>
      </c>
      <c r="J188" t="s">
        <v>854</v>
      </c>
      <c r="K188" s="379" t="s">
        <v>854</v>
      </c>
      <c r="L188" s="398" t="s">
        <v>854</v>
      </c>
      <c r="M188" s="379"/>
      <c r="O188" s="379" t="s">
        <v>854</v>
      </c>
      <c r="P188" s="379" t="s">
        <v>854</v>
      </c>
      <c r="Q188" t="s">
        <v>854</v>
      </c>
      <c r="R188" t="s">
        <v>854</v>
      </c>
      <c r="X188" t="str">
        <f t="shared" si="4"/>
        <v>##</v>
      </c>
      <c r="Y188" t="str">
        <f t="shared" si="5"/>
        <v>$$$</v>
      </c>
    </row>
    <row r="189" spans="1:25" x14ac:dyDescent="0.2">
      <c r="A189" s="138">
        <v>185</v>
      </c>
      <c r="B189">
        <v>101</v>
      </c>
      <c r="C189" s="138">
        <v>25261261</v>
      </c>
      <c r="D189">
        <v>25</v>
      </c>
      <c r="E189">
        <v>26</v>
      </c>
      <c r="F189">
        <v>1</v>
      </c>
      <c r="G189">
        <v>261</v>
      </c>
      <c r="H189" s="378" t="s">
        <v>854</v>
      </c>
      <c r="I189" s="380" t="s">
        <v>2292</v>
      </c>
      <c r="J189" t="s">
        <v>2292</v>
      </c>
      <c r="K189" s="379">
        <v>49</v>
      </c>
      <c r="L189" s="398">
        <v>49</v>
      </c>
      <c r="M189" s="379" t="s">
        <v>1982</v>
      </c>
      <c r="N189" s="138" t="s">
        <v>879</v>
      </c>
      <c r="O189" s="379"/>
      <c r="P189" s="379"/>
      <c r="R189" t="s">
        <v>2293</v>
      </c>
      <c r="S189">
        <v>6</v>
      </c>
      <c r="T189">
        <v>5</v>
      </c>
      <c r="U189" s="138" t="s">
        <v>880</v>
      </c>
      <c r="X189" t="str">
        <f t="shared" si="4"/>
        <v/>
      </c>
      <c r="Y189" t="str">
        <f t="shared" si="5"/>
        <v/>
      </c>
    </row>
    <row r="190" spans="1:25" hidden="1" x14ac:dyDescent="0.2">
      <c r="A190" s="138">
        <v>186</v>
      </c>
      <c r="C190" s="138" t="s">
        <v>854</v>
      </c>
      <c r="F190"/>
      <c r="G190"/>
      <c r="H190" s="378" t="s">
        <v>854</v>
      </c>
      <c r="I190" s="380" t="s">
        <v>854</v>
      </c>
      <c r="J190" t="s">
        <v>854</v>
      </c>
      <c r="K190" s="379" t="s">
        <v>854</v>
      </c>
      <c r="L190" s="398" t="s">
        <v>854</v>
      </c>
      <c r="M190" s="379"/>
      <c r="O190" s="379" t="s">
        <v>854</v>
      </c>
      <c r="P190" s="379" t="s">
        <v>854</v>
      </c>
      <c r="Q190" t="s">
        <v>854</v>
      </c>
      <c r="R190" t="s">
        <v>854</v>
      </c>
      <c r="X190" t="str">
        <f t="shared" si="4"/>
        <v>##</v>
      </c>
      <c r="Y190" t="str">
        <f t="shared" si="5"/>
        <v>$$$</v>
      </c>
    </row>
    <row r="191" spans="1:25" hidden="1" x14ac:dyDescent="0.2">
      <c r="A191" s="138">
        <v>187</v>
      </c>
      <c r="C191" s="138" t="s">
        <v>854</v>
      </c>
      <c r="F191"/>
      <c r="G191"/>
      <c r="H191" s="378" t="s">
        <v>854</v>
      </c>
      <c r="I191" s="380" t="s">
        <v>854</v>
      </c>
      <c r="J191" t="s">
        <v>854</v>
      </c>
      <c r="K191" s="379" t="s">
        <v>854</v>
      </c>
      <c r="L191" s="398" t="s">
        <v>854</v>
      </c>
      <c r="M191" s="379"/>
      <c r="O191" s="379" t="s">
        <v>854</v>
      </c>
      <c r="P191" s="379" t="s">
        <v>854</v>
      </c>
      <c r="Q191" t="s">
        <v>854</v>
      </c>
      <c r="R191" t="s">
        <v>854</v>
      </c>
      <c r="X191" t="str">
        <f t="shared" si="4"/>
        <v>##</v>
      </c>
      <c r="Y191" t="str">
        <f t="shared" si="5"/>
        <v>$$$</v>
      </c>
    </row>
    <row r="192" spans="1:25" hidden="1" x14ac:dyDescent="0.2">
      <c r="A192" s="138">
        <v>188</v>
      </c>
      <c r="C192" s="138" t="s">
        <v>854</v>
      </c>
      <c r="F192"/>
      <c r="G192"/>
      <c r="H192" s="378" t="s">
        <v>854</v>
      </c>
      <c r="I192" s="380" t="s">
        <v>854</v>
      </c>
      <c r="J192" t="s">
        <v>854</v>
      </c>
      <c r="K192" s="379" t="s">
        <v>854</v>
      </c>
      <c r="L192" s="398" t="s">
        <v>854</v>
      </c>
      <c r="M192" s="379"/>
      <c r="O192" s="379" t="s">
        <v>854</v>
      </c>
      <c r="P192" s="379" t="s">
        <v>854</v>
      </c>
      <c r="Q192" t="s">
        <v>854</v>
      </c>
      <c r="R192" t="s">
        <v>854</v>
      </c>
      <c r="X192" t="str">
        <f t="shared" si="4"/>
        <v>##</v>
      </c>
      <c r="Y192" t="str">
        <f t="shared" si="5"/>
        <v>$$$</v>
      </c>
    </row>
    <row r="193" spans="1:25" hidden="1" x14ac:dyDescent="0.2">
      <c r="A193" s="138">
        <v>189</v>
      </c>
      <c r="C193" s="138" t="s">
        <v>854</v>
      </c>
      <c r="F193"/>
      <c r="G193"/>
      <c r="H193" s="378" t="s">
        <v>854</v>
      </c>
      <c r="I193" s="380" t="s">
        <v>854</v>
      </c>
      <c r="J193" t="s">
        <v>854</v>
      </c>
      <c r="K193" s="379" t="s">
        <v>854</v>
      </c>
      <c r="L193" s="398" t="s">
        <v>854</v>
      </c>
      <c r="M193" s="379"/>
      <c r="O193" s="379" t="s">
        <v>854</v>
      </c>
      <c r="P193" s="379" t="s">
        <v>854</v>
      </c>
      <c r="Q193" t="s">
        <v>854</v>
      </c>
      <c r="R193" t="s">
        <v>854</v>
      </c>
      <c r="X193" t="str">
        <f t="shared" si="4"/>
        <v>##</v>
      </c>
      <c r="Y193" t="str">
        <f t="shared" si="5"/>
        <v>$$$</v>
      </c>
    </row>
    <row r="194" spans="1:25" hidden="1" x14ac:dyDescent="0.2">
      <c r="A194" s="138">
        <v>190</v>
      </c>
      <c r="C194" s="138" t="s">
        <v>854</v>
      </c>
      <c r="F194"/>
      <c r="G194"/>
      <c r="H194" s="378" t="s">
        <v>854</v>
      </c>
      <c r="I194" s="380" t="s">
        <v>854</v>
      </c>
      <c r="J194" t="s">
        <v>854</v>
      </c>
      <c r="K194" s="379" t="s">
        <v>854</v>
      </c>
      <c r="L194" s="398" t="s">
        <v>854</v>
      </c>
      <c r="M194" s="379"/>
      <c r="O194" s="379" t="s">
        <v>854</v>
      </c>
      <c r="P194" s="379" t="s">
        <v>854</v>
      </c>
      <c r="Q194" t="s">
        <v>854</v>
      </c>
      <c r="R194" t="s">
        <v>854</v>
      </c>
      <c r="X194" t="str">
        <f t="shared" si="4"/>
        <v>##</v>
      </c>
      <c r="Y194" t="str">
        <f t="shared" si="5"/>
        <v>$$$</v>
      </c>
    </row>
    <row r="195" spans="1:25" hidden="1" x14ac:dyDescent="0.2">
      <c r="A195" s="138">
        <v>191</v>
      </c>
      <c r="B195">
        <v>103</v>
      </c>
      <c r="C195" s="138">
        <v>25261860</v>
      </c>
      <c r="D195">
        <v>25</v>
      </c>
      <c r="E195">
        <v>26</v>
      </c>
      <c r="F195">
        <v>1</v>
      </c>
      <c r="G195">
        <v>860</v>
      </c>
      <c r="H195" s="378" t="s">
        <v>854</v>
      </c>
      <c r="I195" s="380" t="s">
        <v>2294</v>
      </c>
      <c r="J195" t="s">
        <v>2294</v>
      </c>
      <c r="K195" s="379" t="s">
        <v>854</v>
      </c>
      <c r="L195" s="398" t="s">
        <v>854</v>
      </c>
      <c r="M195" s="379" t="s">
        <v>1983</v>
      </c>
      <c r="N195" s="138" t="s">
        <v>2295</v>
      </c>
      <c r="O195" s="379"/>
      <c r="P195" s="379"/>
      <c r="R195" t="s">
        <v>2296</v>
      </c>
      <c r="S195">
        <v>1</v>
      </c>
      <c r="T195">
        <v>5</v>
      </c>
      <c r="U195" s="138" t="s">
        <v>880</v>
      </c>
      <c r="X195" t="str">
        <f t="shared" si="4"/>
        <v/>
      </c>
      <c r="Y195" t="str">
        <f t="shared" si="5"/>
        <v/>
      </c>
    </row>
    <row r="196" spans="1:25" hidden="1" x14ac:dyDescent="0.2">
      <c r="A196" s="138">
        <v>192</v>
      </c>
      <c r="B196">
        <v>105</v>
      </c>
      <c r="C196" s="138">
        <v>25261861</v>
      </c>
      <c r="D196">
        <v>25</v>
      </c>
      <c r="E196">
        <v>26</v>
      </c>
      <c r="F196">
        <v>1</v>
      </c>
      <c r="G196">
        <v>861</v>
      </c>
      <c r="H196" s="378" t="s">
        <v>854</v>
      </c>
      <c r="I196" s="380" t="s">
        <v>2297</v>
      </c>
      <c r="J196" t="s">
        <v>2297</v>
      </c>
      <c r="K196" s="379">
        <v>79</v>
      </c>
      <c r="L196" s="398">
        <v>79</v>
      </c>
      <c r="M196" s="379" t="s">
        <v>1984</v>
      </c>
      <c r="N196" s="138" t="s">
        <v>164</v>
      </c>
      <c r="O196" s="379"/>
      <c r="P196" s="379"/>
      <c r="R196" t="s">
        <v>2298</v>
      </c>
      <c r="S196">
        <v>1</v>
      </c>
      <c r="T196">
        <v>5</v>
      </c>
      <c r="U196" s="138" t="s">
        <v>880</v>
      </c>
      <c r="X196" t="str">
        <f t="shared" si="4"/>
        <v/>
      </c>
      <c r="Y196" t="str">
        <f t="shared" si="5"/>
        <v/>
      </c>
    </row>
    <row r="197" spans="1:25" hidden="1" x14ac:dyDescent="0.2">
      <c r="A197" s="138">
        <v>193</v>
      </c>
      <c r="C197" s="138">
        <v>25261862</v>
      </c>
      <c r="D197">
        <v>25</v>
      </c>
      <c r="E197">
        <v>26</v>
      </c>
      <c r="F197">
        <v>1</v>
      </c>
      <c r="G197">
        <v>862</v>
      </c>
      <c r="H197" s="378" t="s">
        <v>854</v>
      </c>
      <c r="I197" s="382" t="s">
        <v>2281</v>
      </c>
      <c r="J197" t="s">
        <v>2281</v>
      </c>
      <c r="K197" s="379">
        <v>35</v>
      </c>
      <c r="L197" s="398">
        <v>35</v>
      </c>
      <c r="M197" s="379" t="s">
        <v>2299</v>
      </c>
      <c r="N197" s="138" t="s">
        <v>2300</v>
      </c>
      <c r="O197" s="379"/>
      <c r="P197" s="379"/>
      <c r="R197" t="s">
        <v>2298</v>
      </c>
      <c r="S197">
        <v>6</v>
      </c>
      <c r="T197">
        <v>5</v>
      </c>
      <c r="U197" s="138" t="s">
        <v>880</v>
      </c>
      <c r="X197" t="str">
        <f t="shared" si="4"/>
        <v/>
      </c>
      <c r="Y197" t="str">
        <f t="shared" si="5"/>
        <v/>
      </c>
    </row>
    <row r="198" spans="1:25" hidden="1" x14ac:dyDescent="0.2">
      <c r="A198" s="138">
        <v>194</v>
      </c>
      <c r="C198" s="138" t="s">
        <v>854</v>
      </c>
      <c r="F198"/>
      <c r="G198"/>
      <c r="H198" s="378" t="s">
        <v>854</v>
      </c>
      <c r="I198" s="382" t="s">
        <v>854</v>
      </c>
      <c r="J198" t="s">
        <v>854</v>
      </c>
      <c r="K198" s="379" t="s">
        <v>854</v>
      </c>
      <c r="L198" s="398" t="s">
        <v>854</v>
      </c>
      <c r="M198" s="379"/>
      <c r="O198" s="379" t="s">
        <v>854</v>
      </c>
      <c r="P198" s="379" t="s">
        <v>854</v>
      </c>
      <c r="Q198" t="s">
        <v>854</v>
      </c>
      <c r="R198" t="s">
        <v>854</v>
      </c>
      <c r="X198" t="str">
        <f t="shared" ref="X198:X261" si="6">IF(C198="","##",IF(C198=C197,"##",""))</f>
        <v>##</v>
      </c>
      <c r="Y198" t="str">
        <f t="shared" ref="Y198:Y261" si="7">IF(C198="","$$$","")</f>
        <v>$$$</v>
      </c>
    </row>
    <row r="199" spans="1:25" hidden="1" x14ac:dyDescent="0.2">
      <c r="A199" s="138">
        <v>195</v>
      </c>
      <c r="C199" s="138" t="s">
        <v>854</v>
      </c>
      <c r="F199"/>
      <c r="G199"/>
      <c r="H199" s="378" t="s">
        <v>854</v>
      </c>
      <c r="I199" s="382" t="s">
        <v>854</v>
      </c>
      <c r="J199" t="s">
        <v>854</v>
      </c>
      <c r="K199" s="379" t="s">
        <v>854</v>
      </c>
      <c r="L199" s="398" t="s">
        <v>854</v>
      </c>
      <c r="M199" s="379"/>
      <c r="O199" s="379" t="s">
        <v>854</v>
      </c>
      <c r="P199" s="379" t="s">
        <v>854</v>
      </c>
      <c r="Q199" t="s">
        <v>854</v>
      </c>
      <c r="R199" t="s">
        <v>854</v>
      </c>
      <c r="X199" t="str">
        <f t="shared" si="6"/>
        <v>##</v>
      </c>
      <c r="Y199" t="str">
        <f t="shared" si="7"/>
        <v>$$$</v>
      </c>
    </row>
    <row r="200" spans="1:25" hidden="1" x14ac:dyDescent="0.2">
      <c r="A200" s="138">
        <v>196</v>
      </c>
      <c r="C200" s="138" t="s">
        <v>854</v>
      </c>
      <c r="F200"/>
      <c r="G200"/>
      <c r="H200" s="378" t="s">
        <v>854</v>
      </c>
      <c r="I200" s="382" t="s">
        <v>854</v>
      </c>
      <c r="J200" t="s">
        <v>854</v>
      </c>
      <c r="K200" s="379" t="s">
        <v>854</v>
      </c>
      <c r="L200" s="398" t="s">
        <v>854</v>
      </c>
      <c r="M200" s="379"/>
      <c r="O200" s="379" t="s">
        <v>854</v>
      </c>
      <c r="P200" s="379" t="s">
        <v>854</v>
      </c>
      <c r="Q200" t="s">
        <v>854</v>
      </c>
      <c r="R200" t="s">
        <v>854</v>
      </c>
      <c r="X200" t="str">
        <f t="shared" si="6"/>
        <v>##</v>
      </c>
      <c r="Y200" t="str">
        <f t="shared" si="7"/>
        <v>$$$</v>
      </c>
    </row>
    <row r="201" spans="1:25" hidden="1" x14ac:dyDescent="0.2">
      <c r="A201" s="138">
        <v>197</v>
      </c>
      <c r="C201" s="138" t="s">
        <v>854</v>
      </c>
      <c r="F201"/>
      <c r="G201"/>
      <c r="H201" s="378" t="s">
        <v>854</v>
      </c>
      <c r="I201" s="382" t="s">
        <v>854</v>
      </c>
      <c r="J201" t="s">
        <v>854</v>
      </c>
      <c r="K201" s="379" t="s">
        <v>854</v>
      </c>
      <c r="L201" s="398" t="s">
        <v>854</v>
      </c>
      <c r="M201" s="379"/>
      <c r="O201" s="379" t="s">
        <v>854</v>
      </c>
      <c r="P201" s="379" t="s">
        <v>854</v>
      </c>
      <c r="Q201" t="s">
        <v>854</v>
      </c>
      <c r="R201" t="s">
        <v>854</v>
      </c>
      <c r="X201" t="str">
        <f t="shared" si="6"/>
        <v>##</v>
      </c>
      <c r="Y201" t="str">
        <f t="shared" si="7"/>
        <v>$$$</v>
      </c>
    </row>
    <row r="202" spans="1:25" hidden="1" x14ac:dyDescent="0.2">
      <c r="A202" s="138">
        <v>198</v>
      </c>
      <c r="C202" s="138" t="s">
        <v>854</v>
      </c>
      <c r="F202"/>
      <c r="G202"/>
      <c r="H202" s="378" t="s">
        <v>854</v>
      </c>
      <c r="I202" s="382" t="s">
        <v>854</v>
      </c>
      <c r="J202" t="s">
        <v>854</v>
      </c>
      <c r="K202" s="379" t="s">
        <v>854</v>
      </c>
      <c r="L202" s="398" t="s">
        <v>854</v>
      </c>
      <c r="M202" s="379"/>
      <c r="O202" s="379" t="s">
        <v>854</v>
      </c>
      <c r="P202" s="379" t="s">
        <v>854</v>
      </c>
      <c r="Q202" t="s">
        <v>854</v>
      </c>
      <c r="R202" t="s">
        <v>854</v>
      </c>
      <c r="X202" t="str">
        <f t="shared" si="6"/>
        <v>##</v>
      </c>
      <c r="Y202" t="str">
        <f t="shared" si="7"/>
        <v>$$$</v>
      </c>
    </row>
    <row r="203" spans="1:25" hidden="1" x14ac:dyDescent="0.2">
      <c r="A203" s="138">
        <v>199</v>
      </c>
      <c r="C203" s="138" t="s">
        <v>854</v>
      </c>
      <c r="F203"/>
      <c r="G203"/>
      <c r="H203" s="378" t="s">
        <v>854</v>
      </c>
      <c r="I203" s="382" t="s">
        <v>854</v>
      </c>
      <c r="J203" t="s">
        <v>854</v>
      </c>
      <c r="K203" s="379" t="s">
        <v>854</v>
      </c>
      <c r="L203" s="398" t="s">
        <v>854</v>
      </c>
      <c r="M203" s="379"/>
      <c r="O203" s="379" t="s">
        <v>854</v>
      </c>
      <c r="P203" s="379" t="s">
        <v>854</v>
      </c>
      <c r="Q203" t="s">
        <v>854</v>
      </c>
      <c r="R203" t="s">
        <v>854</v>
      </c>
      <c r="X203" t="str">
        <f t="shared" si="6"/>
        <v>##</v>
      </c>
      <c r="Y203" t="str">
        <f t="shared" si="7"/>
        <v>$$$</v>
      </c>
    </row>
    <row r="204" spans="1:25" hidden="1" x14ac:dyDescent="0.2">
      <c r="A204" s="138">
        <v>200</v>
      </c>
      <c r="C204" s="138" t="s">
        <v>854</v>
      </c>
      <c r="F204"/>
      <c r="G204"/>
      <c r="H204" s="378" t="s">
        <v>854</v>
      </c>
      <c r="I204" s="382" t="s">
        <v>854</v>
      </c>
      <c r="J204" t="s">
        <v>854</v>
      </c>
      <c r="K204" s="379" t="s">
        <v>854</v>
      </c>
      <c r="L204" s="398" t="s">
        <v>854</v>
      </c>
      <c r="M204" s="379"/>
      <c r="O204" s="379" t="s">
        <v>854</v>
      </c>
      <c r="P204" s="379" t="s">
        <v>854</v>
      </c>
      <c r="Q204" t="s">
        <v>854</v>
      </c>
      <c r="R204" t="s">
        <v>854</v>
      </c>
      <c r="X204" t="str">
        <f t="shared" si="6"/>
        <v>##</v>
      </c>
      <c r="Y204" t="str">
        <f t="shared" si="7"/>
        <v>$$$</v>
      </c>
    </row>
    <row r="205" spans="1:25" x14ac:dyDescent="0.2">
      <c r="A205" s="138">
        <v>201</v>
      </c>
      <c r="B205">
        <v>113</v>
      </c>
      <c r="C205" s="138">
        <v>25261300</v>
      </c>
      <c r="D205">
        <v>25</v>
      </c>
      <c r="E205">
        <v>26</v>
      </c>
      <c r="F205">
        <v>1</v>
      </c>
      <c r="G205">
        <v>300</v>
      </c>
      <c r="H205" s="378" t="s">
        <v>854</v>
      </c>
      <c r="I205" s="382" t="s">
        <v>2264</v>
      </c>
      <c r="J205" t="s">
        <v>2264</v>
      </c>
      <c r="K205" s="379">
        <v>58</v>
      </c>
      <c r="L205" s="398">
        <v>58</v>
      </c>
      <c r="M205" s="379" t="s">
        <v>1993</v>
      </c>
      <c r="N205" s="138" t="s">
        <v>884</v>
      </c>
      <c r="O205" s="379"/>
      <c r="P205" s="379"/>
      <c r="R205" t="s">
        <v>2301</v>
      </c>
      <c r="S205">
        <v>1</v>
      </c>
      <c r="T205">
        <v>6</v>
      </c>
      <c r="U205" s="138" t="s">
        <v>882</v>
      </c>
      <c r="X205" t="str">
        <f t="shared" si="6"/>
        <v/>
      </c>
      <c r="Y205" t="str">
        <f t="shared" si="7"/>
        <v/>
      </c>
    </row>
    <row r="206" spans="1:25" hidden="1" x14ac:dyDescent="0.2">
      <c r="A206" s="138">
        <v>202</v>
      </c>
      <c r="B206">
        <v>114</v>
      </c>
      <c r="C206" s="138">
        <v>25261300</v>
      </c>
      <c r="D206">
        <v>25</v>
      </c>
      <c r="E206">
        <v>26</v>
      </c>
      <c r="F206">
        <v>1</v>
      </c>
      <c r="G206">
        <v>300</v>
      </c>
      <c r="H206" s="378" t="s">
        <v>854</v>
      </c>
      <c r="I206" s="382" t="s">
        <v>2302</v>
      </c>
      <c r="J206" t="s">
        <v>2302</v>
      </c>
      <c r="K206" s="379">
        <v>58</v>
      </c>
      <c r="L206" s="398">
        <v>58</v>
      </c>
      <c r="M206" s="379" t="s">
        <v>1993</v>
      </c>
      <c r="N206" s="138" t="s">
        <v>884</v>
      </c>
      <c r="O206" s="379"/>
      <c r="P206" s="379"/>
      <c r="S206">
        <v>1</v>
      </c>
      <c r="T206">
        <v>6</v>
      </c>
      <c r="U206" s="138" t="s">
        <v>882</v>
      </c>
      <c r="X206" t="str">
        <f t="shared" si="6"/>
        <v>##</v>
      </c>
      <c r="Y206" t="str">
        <f t="shared" si="7"/>
        <v/>
      </c>
    </row>
    <row r="207" spans="1:25" x14ac:dyDescent="0.2">
      <c r="A207" s="138">
        <v>203</v>
      </c>
      <c r="B207">
        <v>115</v>
      </c>
      <c r="C207" s="138">
        <v>25261301</v>
      </c>
      <c r="D207">
        <v>25</v>
      </c>
      <c r="E207">
        <v>26</v>
      </c>
      <c r="F207">
        <v>1</v>
      </c>
      <c r="G207">
        <v>301</v>
      </c>
      <c r="H207" s="378" t="s">
        <v>854</v>
      </c>
      <c r="I207" s="382" t="s">
        <v>2303</v>
      </c>
      <c r="J207" t="s">
        <v>2303</v>
      </c>
      <c r="K207" s="379">
        <v>5</v>
      </c>
      <c r="L207" s="398">
        <v>5</v>
      </c>
      <c r="M207" s="379" t="s">
        <v>2304</v>
      </c>
      <c r="N207" s="138" t="s">
        <v>2305</v>
      </c>
      <c r="O207" s="379"/>
      <c r="P207" s="379"/>
      <c r="R207" t="s">
        <v>2301</v>
      </c>
      <c r="S207">
        <v>1</v>
      </c>
      <c r="T207">
        <v>6</v>
      </c>
      <c r="U207" s="138" t="s">
        <v>882</v>
      </c>
      <c r="X207" t="str">
        <f t="shared" si="6"/>
        <v/>
      </c>
      <c r="Y207" t="str">
        <f t="shared" si="7"/>
        <v/>
      </c>
    </row>
    <row r="208" spans="1:25" x14ac:dyDescent="0.2">
      <c r="A208" s="138">
        <v>204</v>
      </c>
      <c r="B208">
        <v>117</v>
      </c>
      <c r="C208" s="138">
        <v>25261302</v>
      </c>
      <c r="D208">
        <v>25</v>
      </c>
      <c r="E208">
        <v>26</v>
      </c>
      <c r="F208">
        <v>1</v>
      </c>
      <c r="G208">
        <v>302</v>
      </c>
      <c r="H208" s="378" t="s">
        <v>854</v>
      </c>
      <c r="I208" s="382" t="s">
        <v>2306</v>
      </c>
      <c r="J208" t="s">
        <v>2306</v>
      </c>
      <c r="K208" s="379">
        <v>1</v>
      </c>
      <c r="L208" s="398">
        <v>1</v>
      </c>
      <c r="M208" s="138" t="s">
        <v>2307</v>
      </c>
      <c r="N208" s="138" t="s">
        <v>2308</v>
      </c>
      <c r="O208" s="379"/>
      <c r="P208" s="379"/>
      <c r="R208" t="s">
        <v>2301</v>
      </c>
      <c r="S208">
        <v>1</v>
      </c>
      <c r="T208">
        <v>6</v>
      </c>
      <c r="U208" s="138" t="s">
        <v>882</v>
      </c>
      <c r="X208" t="str">
        <f t="shared" si="6"/>
        <v/>
      </c>
      <c r="Y208" t="str">
        <f t="shared" si="7"/>
        <v/>
      </c>
    </row>
    <row r="209" spans="1:25" x14ac:dyDescent="0.2">
      <c r="A209" s="138">
        <v>205</v>
      </c>
      <c r="B209">
        <v>118</v>
      </c>
      <c r="C209" s="138">
        <v>25261303</v>
      </c>
      <c r="D209">
        <v>25</v>
      </c>
      <c r="E209">
        <v>26</v>
      </c>
      <c r="F209">
        <v>1</v>
      </c>
      <c r="G209">
        <v>303</v>
      </c>
      <c r="H209" s="378" t="s">
        <v>854</v>
      </c>
      <c r="I209" s="382" t="s">
        <v>2309</v>
      </c>
      <c r="J209" t="s">
        <v>2309</v>
      </c>
      <c r="K209" s="379">
        <v>2</v>
      </c>
      <c r="L209" s="398">
        <v>2</v>
      </c>
      <c r="M209" s="138" t="s">
        <v>2307</v>
      </c>
      <c r="N209" s="138" t="s">
        <v>2308</v>
      </c>
      <c r="O209" s="379"/>
      <c r="P209" s="379"/>
      <c r="R209" t="s">
        <v>2301</v>
      </c>
      <c r="S209">
        <v>1</v>
      </c>
      <c r="T209">
        <v>6</v>
      </c>
      <c r="U209" s="138" t="s">
        <v>882</v>
      </c>
      <c r="X209" t="str">
        <f t="shared" si="6"/>
        <v/>
      </c>
      <c r="Y209" t="str">
        <f t="shared" si="7"/>
        <v/>
      </c>
    </row>
    <row r="210" spans="1:25" x14ac:dyDescent="0.2">
      <c r="A210" s="138">
        <v>206</v>
      </c>
      <c r="B210">
        <v>119</v>
      </c>
      <c r="C210" s="138">
        <v>25261304</v>
      </c>
      <c r="D210">
        <v>25</v>
      </c>
      <c r="E210">
        <v>26</v>
      </c>
      <c r="F210">
        <v>1</v>
      </c>
      <c r="G210">
        <v>304</v>
      </c>
      <c r="H210" s="378" t="s">
        <v>854</v>
      </c>
      <c r="I210" s="380" t="s">
        <v>2281</v>
      </c>
      <c r="J210" t="s">
        <v>2281</v>
      </c>
      <c r="K210" s="379">
        <v>3</v>
      </c>
      <c r="L210" s="398">
        <v>3</v>
      </c>
      <c r="M210" s="138" t="s">
        <v>2307</v>
      </c>
      <c r="N210" s="138" t="s">
        <v>2308</v>
      </c>
      <c r="O210" s="379"/>
      <c r="P210" s="379"/>
      <c r="R210" t="s">
        <v>2301</v>
      </c>
      <c r="S210">
        <v>1</v>
      </c>
      <c r="T210">
        <v>6</v>
      </c>
      <c r="U210" s="138" t="s">
        <v>882</v>
      </c>
      <c r="X210" t="str">
        <f t="shared" si="6"/>
        <v/>
      </c>
      <c r="Y210" t="str">
        <f t="shared" si="7"/>
        <v/>
      </c>
    </row>
    <row r="211" spans="1:25" hidden="1" x14ac:dyDescent="0.2">
      <c r="A211" s="138">
        <v>207</v>
      </c>
      <c r="B211">
        <v>120</v>
      </c>
      <c r="C211" s="138">
        <v>25261304</v>
      </c>
      <c r="D211">
        <v>25</v>
      </c>
      <c r="E211">
        <v>26</v>
      </c>
      <c r="F211">
        <v>1</v>
      </c>
      <c r="G211">
        <v>304</v>
      </c>
      <c r="H211" s="378" t="s">
        <v>854</v>
      </c>
      <c r="I211" s="380">
        <v>45964</v>
      </c>
      <c r="J211">
        <v>45964</v>
      </c>
      <c r="K211" s="379">
        <v>3</v>
      </c>
      <c r="L211" s="398">
        <v>3</v>
      </c>
      <c r="M211" s="138" t="s">
        <v>2307</v>
      </c>
      <c r="N211" s="138" t="s">
        <v>2308</v>
      </c>
      <c r="O211" s="379"/>
      <c r="P211" s="379"/>
      <c r="S211">
        <v>1</v>
      </c>
      <c r="T211">
        <v>6</v>
      </c>
      <c r="U211" s="138" t="s">
        <v>882</v>
      </c>
      <c r="X211" t="str">
        <f t="shared" si="6"/>
        <v>##</v>
      </c>
      <c r="Y211" t="str">
        <f t="shared" si="7"/>
        <v/>
      </c>
    </row>
    <row r="212" spans="1:25" x14ac:dyDescent="0.2">
      <c r="A212" s="138">
        <v>208</v>
      </c>
      <c r="B212">
        <v>108</v>
      </c>
      <c r="C212" s="138">
        <v>25261305</v>
      </c>
      <c r="D212">
        <v>25</v>
      </c>
      <c r="E212">
        <v>26</v>
      </c>
      <c r="F212">
        <v>1</v>
      </c>
      <c r="G212">
        <v>305</v>
      </c>
      <c r="H212" s="378" t="s">
        <v>854</v>
      </c>
      <c r="I212" s="380" t="s">
        <v>2310</v>
      </c>
      <c r="J212" t="s">
        <v>2310</v>
      </c>
      <c r="K212" s="379">
        <v>4</v>
      </c>
      <c r="L212" s="398">
        <v>4</v>
      </c>
      <c r="M212" s="138" t="s">
        <v>2307</v>
      </c>
      <c r="N212" s="138" t="s">
        <v>2308</v>
      </c>
      <c r="O212" s="379"/>
      <c r="P212" s="379"/>
      <c r="S212">
        <v>1</v>
      </c>
      <c r="T212">
        <v>6</v>
      </c>
      <c r="U212" s="138" t="s">
        <v>882</v>
      </c>
      <c r="X212" t="str">
        <f t="shared" si="6"/>
        <v/>
      </c>
      <c r="Y212" t="str">
        <f t="shared" si="7"/>
        <v/>
      </c>
    </row>
    <row r="213" spans="1:25" x14ac:dyDescent="0.2">
      <c r="A213" s="138">
        <v>209</v>
      </c>
      <c r="B213">
        <v>109</v>
      </c>
      <c r="C213" s="138">
        <v>25261306</v>
      </c>
      <c r="D213">
        <v>25</v>
      </c>
      <c r="E213">
        <v>26</v>
      </c>
      <c r="F213">
        <v>1</v>
      </c>
      <c r="G213">
        <v>306</v>
      </c>
      <c r="H213" s="378" t="s">
        <v>854</v>
      </c>
      <c r="I213" s="380" t="s">
        <v>2237</v>
      </c>
      <c r="J213" t="s">
        <v>2237</v>
      </c>
      <c r="K213" s="379">
        <v>1</v>
      </c>
      <c r="L213" s="398">
        <v>1</v>
      </c>
      <c r="M213" s="138" t="s">
        <v>1987</v>
      </c>
      <c r="N213" s="138" t="s">
        <v>1988</v>
      </c>
      <c r="O213" s="379"/>
      <c r="P213" s="379"/>
      <c r="R213" t="s">
        <v>2301</v>
      </c>
      <c r="S213">
        <v>1</v>
      </c>
      <c r="T213">
        <v>6</v>
      </c>
      <c r="U213" s="138" t="s">
        <v>882</v>
      </c>
      <c r="X213" t="str">
        <f t="shared" si="6"/>
        <v/>
      </c>
      <c r="Y213" t="str">
        <f t="shared" si="7"/>
        <v/>
      </c>
    </row>
    <row r="214" spans="1:25" x14ac:dyDescent="0.2">
      <c r="A214" s="138">
        <v>210</v>
      </c>
      <c r="C214" s="138">
        <v>25261307</v>
      </c>
      <c r="D214">
        <v>25</v>
      </c>
      <c r="E214">
        <v>26</v>
      </c>
      <c r="F214">
        <v>1</v>
      </c>
      <c r="G214">
        <v>307</v>
      </c>
      <c r="H214" s="378" t="s">
        <v>854</v>
      </c>
      <c r="I214" s="380" t="s">
        <v>2311</v>
      </c>
      <c r="J214" t="s">
        <v>2311</v>
      </c>
      <c r="K214" s="379">
        <v>2</v>
      </c>
      <c r="L214" s="398">
        <v>2</v>
      </c>
      <c r="M214" s="138" t="s">
        <v>1987</v>
      </c>
      <c r="N214" s="138" t="s">
        <v>1988</v>
      </c>
      <c r="O214" s="379"/>
      <c r="P214" s="379"/>
      <c r="U214" s="138" t="s">
        <v>882</v>
      </c>
      <c r="X214" t="str">
        <f t="shared" si="6"/>
        <v/>
      </c>
      <c r="Y214" t="str">
        <f t="shared" si="7"/>
        <v/>
      </c>
    </row>
    <row r="215" spans="1:25" x14ac:dyDescent="0.2">
      <c r="A215" s="138">
        <v>211</v>
      </c>
      <c r="B215">
        <v>106</v>
      </c>
      <c r="C215" s="138">
        <v>25261311</v>
      </c>
      <c r="D215">
        <v>25</v>
      </c>
      <c r="E215">
        <v>26</v>
      </c>
      <c r="F215">
        <v>1</v>
      </c>
      <c r="G215">
        <v>311</v>
      </c>
      <c r="H215" s="378" t="s">
        <v>854</v>
      </c>
      <c r="I215" s="380" t="s">
        <v>2263</v>
      </c>
      <c r="J215" t="s">
        <v>2263</v>
      </c>
      <c r="K215" s="379" t="s">
        <v>854</v>
      </c>
      <c r="L215" s="398" t="s">
        <v>854</v>
      </c>
      <c r="M215" s="138" t="s">
        <v>2312</v>
      </c>
      <c r="N215" s="138" t="s">
        <v>2313</v>
      </c>
      <c r="O215" s="379"/>
      <c r="P215" s="379"/>
      <c r="R215" t="s">
        <v>2301</v>
      </c>
      <c r="S215">
        <v>6</v>
      </c>
      <c r="T215">
        <v>6</v>
      </c>
      <c r="U215" s="138" t="s">
        <v>882</v>
      </c>
      <c r="X215" t="str">
        <f t="shared" si="6"/>
        <v/>
      </c>
      <c r="Y215" t="str">
        <f t="shared" si="7"/>
        <v/>
      </c>
    </row>
    <row r="216" spans="1:25" x14ac:dyDescent="0.2">
      <c r="A216" s="138">
        <v>212</v>
      </c>
      <c r="B216">
        <v>111</v>
      </c>
      <c r="C216" s="138">
        <v>25261312</v>
      </c>
      <c r="D216">
        <v>25</v>
      </c>
      <c r="E216">
        <v>26</v>
      </c>
      <c r="F216">
        <v>1</v>
      </c>
      <c r="G216">
        <v>312</v>
      </c>
      <c r="H216" s="378" t="s">
        <v>854</v>
      </c>
      <c r="I216" s="380" t="s">
        <v>2314</v>
      </c>
      <c r="J216" t="s">
        <v>2314</v>
      </c>
      <c r="K216" s="379">
        <v>41</v>
      </c>
      <c r="L216" s="398">
        <v>41</v>
      </c>
      <c r="M216" s="138" t="s">
        <v>1991</v>
      </c>
      <c r="N216" s="138" t="s">
        <v>2315</v>
      </c>
      <c r="O216" s="379"/>
      <c r="P216" s="379"/>
      <c r="R216" t="s">
        <v>2301</v>
      </c>
      <c r="S216">
        <v>6</v>
      </c>
      <c r="T216">
        <v>6</v>
      </c>
      <c r="U216" s="138" t="s">
        <v>882</v>
      </c>
      <c r="X216" t="str">
        <f t="shared" si="6"/>
        <v/>
      </c>
      <c r="Y216" t="str">
        <f t="shared" si="7"/>
        <v/>
      </c>
    </row>
    <row r="217" spans="1:25" x14ac:dyDescent="0.2">
      <c r="A217" s="138">
        <v>213</v>
      </c>
      <c r="B217">
        <v>116</v>
      </c>
      <c r="C217" s="138">
        <v>25261313</v>
      </c>
      <c r="D217">
        <v>25</v>
      </c>
      <c r="E217">
        <v>26</v>
      </c>
      <c r="F217">
        <v>1</v>
      </c>
      <c r="G217">
        <v>313</v>
      </c>
      <c r="H217" s="378" t="s">
        <v>854</v>
      </c>
      <c r="I217" s="380" t="s">
        <v>2316</v>
      </c>
      <c r="J217" t="s">
        <v>2316</v>
      </c>
      <c r="K217" s="379">
        <v>5</v>
      </c>
      <c r="L217" s="398">
        <v>5</v>
      </c>
      <c r="M217" s="138" t="s">
        <v>2317</v>
      </c>
      <c r="N217" s="138" t="s">
        <v>2318</v>
      </c>
      <c r="O217" s="379"/>
      <c r="P217" s="379"/>
      <c r="R217" t="s">
        <v>2301</v>
      </c>
      <c r="S217">
        <v>1</v>
      </c>
      <c r="T217">
        <v>6</v>
      </c>
      <c r="U217" s="138" t="s">
        <v>882</v>
      </c>
      <c r="X217" t="str">
        <f t="shared" si="6"/>
        <v/>
      </c>
      <c r="Y217" t="str">
        <f t="shared" si="7"/>
        <v/>
      </c>
    </row>
    <row r="218" spans="1:25" x14ac:dyDescent="0.2">
      <c r="A218" s="138">
        <v>214</v>
      </c>
      <c r="B218">
        <v>110</v>
      </c>
      <c r="C218" s="138">
        <v>25261314</v>
      </c>
      <c r="D218">
        <v>25</v>
      </c>
      <c r="E218">
        <v>26</v>
      </c>
      <c r="F218">
        <v>1</v>
      </c>
      <c r="G218">
        <v>314</v>
      </c>
      <c r="H218" s="378" t="s">
        <v>854</v>
      </c>
      <c r="I218" s="380" t="s">
        <v>2302</v>
      </c>
      <c r="J218" t="s">
        <v>2302</v>
      </c>
      <c r="K218" s="379">
        <v>26</v>
      </c>
      <c r="L218" s="398">
        <v>26</v>
      </c>
      <c r="M218" s="379" t="s">
        <v>1989</v>
      </c>
      <c r="N218" s="138" t="s">
        <v>1990</v>
      </c>
      <c r="O218" s="379"/>
      <c r="P218" s="379"/>
      <c r="R218" t="s">
        <v>2301</v>
      </c>
      <c r="S218">
        <v>6</v>
      </c>
      <c r="T218">
        <v>6</v>
      </c>
      <c r="U218" s="138" t="s">
        <v>882</v>
      </c>
      <c r="X218" t="str">
        <f t="shared" si="6"/>
        <v/>
      </c>
      <c r="Y218" t="str">
        <f t="shared" si="7"/>
        <v/>
      </c>
    </row>
    <row r="219" spans="1:25" x14ac:dyDescent="0.2">
      <c r="A219" s="138">
        <v>215</v>
      </c>
      <c r="B219">
        <v>17</v>
      </c>
      <c r="C219" s="138">
        <v>25261315</v>
      </c>
      <c r="D219">
        <v>25</v>
      </c>
      <c r="E219">
        <v>26</v>
      </c>
      <c r="F219">
        <v>1</v>
      </c>
      <c r="G219">
        <v>315</v>
      </c>
      <c r="H219" s="378" t="s">
        <v>854</v>
      </c>
      <c r="I219" s="380" t="s">
        <v>2319</v>
      </c>
      <c r="J219" t="s">
        <v>2319</v>
      </c>
      <c r="K219" s="379" t="s">
        <v>854</v>
      </c>
      <c r="L219" s="398" t="s">
        <v>854</v>
      </c>
      <c r="M219" s="138" t="s">
        <v>2320</v>
      </c>
      <c r="N219" s="138" t="s">
        <v>862</v>
      </c>
      <c r="O219" s="379"/>
      <c r="P219" s="379"/>
      <c r="R219" t="s">
        <v>1823</v>
      </c>
      <c r="S219">
        <v>6</v>
      </c>
      <c r="T219">
        <v>6</v>
      </c>
      <c r="U219" s="138" t="s">
        <v>882</v>
      </c>
      <c r="X219" t="str">
        <f t="shared" si="6"/>
        <v/>
      </c>
      <c r="Y219" t="str">
        <f t="shared" si="7"/>
        <v/>
      </c>
    </row>
    <row r="220" spans="1:25" hidden="1" x14ac:dyDescent="0.2">
      <c r="A220" s="138">
        <v>216</v>
      </c>
      <c r="B220">
        <v>112</v>
      </c>
      <c r="C220" s="138">
        <v>25261880</v>
      </c>
      <c r="D220">
        <v>25</v>
      </c>
      <c r="E220">
        <v>26</v>
      </c>
      <c r="F220">
        <v>1</v>
      </c>
      <c r="G220" s="383">
        <v>880</v>
      </c>
      <c r="H220" s="378" t="s">
        <v>854</v>
      </c>
      <c r="I220" s="380" t="s">
        <v>2321</v>
      </c>
      <c r="J220" t="s">
        <v>2321</v>
      </c>
      <c r="K220" s="379">
        <v>23</v>
      </c>
      <c r="L220" s="398">
        <v>23</v>
      </c>
      <c r="M220" s="379" t="s">
        <v>1992</v>
      </c>
      <c r="N220" s="138" t="s">
        <v>2322</v>
      </c>
      <c r="O220" s="379"/>
      <c r="P220" s="379"/>
      <c r="R220" t="s">
        <v>2323</v>
      </c>
      <c r="S220">
        <v>1</v>
      </c>
      <c r="T220">
        <v>6</v>
      </c>
      <c r="U220" s="138" t="s">
        <v>882</v>
      </c>
      <c r="X220" t="str">
        <f t="shared" si="6"/>
        <v/>
      </c>
      <c r="Y220" t="str">
        <f t="shared" si="7"/>
        <v/>
      </c>
    </row>
    <row r="221" spans="1:25" hidden="1" x14ac:dyDescent="0.2">
      <c r="A221" s="138">
        <v>217</v>
      </c>
      <c r="B221">
        <v>107</v>
      </c>
      <c r="C221" s="138">
        <v>26261881</v>
      </c>
      <c r="D221">
        <v>26</v>
      </c>
      <c r="E221">
        <v>26</v>
      </c>
      <c r="F221">
        <v>1</v>
      </c>
      <c r="G221" s="383">
        <v>881</v>
      </c>
      <c r="H221" s="378" t="s">
        <v>854</v>
      </c>
      <c r="I221" s="380" t="s">
        <v>2324</v>
      </c>
      <c r="J221" t="s">
        <v>2324</v>
      </c>
      <c r="K221" s="379">
        <v>69</v>
      </c>
      <c r="L221" s="398">
        <v>69</v>
      </c>
      <c r="M221" s="379" t="s">
        <v>1985</v>
      </c>
      <c r="N221" s="138" t="s">
        <v>1986</v>
      </c>
      <c r="O221" s="379"/>
      <c r="P221" s="379"/>
      <c r="S221">
        <v>1</v>
      </c>
      <c r="T221">
        <v>6</v>
      </c>
      <c r="U221" s="138" t="s">
        <v>882</v>
      </c>
      <c r="X221" t="str">
        <f t="shared" si="6"/>
        <v/>
      </c>
      <c r="Y221" t="str">
        <f t="shared" si="7"/>
        <v/>
      </c>
    </row>
    <row r="222" spans="1:25" hidden="1" x14ac:dyDescent="0.2">
      <c r="A222" s="138">
        <v>218</v>
      </c>
      <c r="C222" s="138">
        <v>25261882</v>
      </c>
      <c r="D222">
        <v>25</v>
      </c>
      <c r="E222">
        <v>26</v>
      </c>
      <c r="F222">
        <v>1</v>
      </c>
      <c r="G222">
        <v>882</v>
      </c>
      <c r="H222" s="378" t="s">
        <v>854</v>
      </c>
      <c r="I222" s="380" t="s">
        <v>2311</v>
      </c>
      <c r="J222" t="s">
        <v>2311</v>
      </c>
      <c r="K222" s="379" t="s">
        <v>854</v>
      </c>
      <c r="L222" s="398" t="s">
        <v>854</v>
      </c>
      <c r="M222" s="379" t="s">
        <v>2325</v>
      </c>
      <c r="N222" s="138" t="s">
        <v>2326</v>
      </c>
      <c r="O222" s="379"/>
      <c r="P222" s="379"/>
      <c r="S222">
        <v>6</v>
      </c>
      <c r="T222">
        <v>6</v>
      </c>
      <c r="U222" s="138" t="s">
        <v>882</v>
      </c>
      <c r="X222" t="str">
        <f t="shared" si="6"/>
        <v/>
      </c>
      <c r="Y222" t="str">
        <f t="shared" si="7"/>
        <v/>
      </c>
    </row>
    <row r="223" spans="1:25" hidden="1" x14ac:dyDescent="0.2">
      <c r="A223" s="138">
        <v>219</v>
      </c>
      <c r="C223" s="138" t="s">
        <v>854</v>
      </c>
      <c r="F223"/>
      <c r="G223"/>
      <c r="H223" s="378" t="s">
        <v>854</v>
      </c>
      <c r="I223" s="380" t="s">
        <v>854</v>
      </c>
      <c r="J223" t="s">
        <v>854</v>
      </c>
      <c r="K223" s="379" t="s">
        <v>854</v>
      </c>
      <c r="L223" s="398" t="s">
        <v>854</v>
      </c>
      <c r="M223" s="379"/>
      <c r="O223" s="379" t="s">
        <v>854</v>
      </c>
      <c r="P223" s="379" t="s">
        <v>854</v>
      </c>
      <c r="Q223" t="s">
        <v>854</v>
      </c>
      <c r="R223" t="s">
        <v>854</v>
      </c>
      <c r="X223" t="str">
        <f t="shared" si="6"/>
        <v>##</v>
      </c>
      <c r="Y223" t="str">
        <f t="shared" si="7"/>
        <v>$$$</v>
      </c>
    </row>
    <row r="224" spans="1:25" hidden="1" x14ac:dyDescent="0.2">
      <c r="A224" s="138">
        <v>220</v>
      </c>
      <c r="C224" s="138" t="s">
        <v>854</v>
      </c>
      <c r="F224"/>
      <c r="G224" s="383"/>
      <c r="H224" s="378" t="s">
        <v>854</v>
      </c>
      <c r="I224" s="382" t="s">
        <v>854</v>
      </c>
      <c r="J224" t="s">
        <v>854</v>
      </c>
      <c r="K224" s="379" t="s">
        <v>854</v>
      </c>
      <c r="L224" s="398" t="s">
        <v>854</v>
      </c>
      <c r="M224" s="379"/>
      <c r="O224" s="379" t="s">
        <v>854</v>
      </c>
      <c r="P224" s="379" t="s">
        <v>854</v>
      </c>
      <c r="Q224" t="s">
        <v>854</v>
      </c>
      <c r="R224" t="s">
        <v>854</v>
      </c>
      <c r="X224" t="str">
        <f t="shared" si="6"/>
        <v>##</v>
      </c>
      <c r="Y224" t="str">
        <f t="shared" si="7"/>
        <v>$$$</v>
      </c>
    </row>
    <row r="225" spans="1:25" x14ac:dyDescent="0.2">
      <c r="A225" s="138">
        <v>221</v>
      </c>
      <c r="B225">
        <v>122</v>
      </c>
      <c r="C225" s="138">
        <v>25261350</v>
      </c>
      <c r="D225">
        <v>25</v>
      </c>
      <c r="E225">
        <v>26</v>
      </c>
      <c r="F225">
        <v>1</v>
      </c>
      <c r="G225" s="383">
        <v>350</v>
      </c>
      <c r="H225" s="378" t="s">
        <v>854</v>
      </c>
      <c r="I225" s="382" t="s">
        <v>2327</v>
      </c>
      <c r="J225" t="s">
        <v>2327</v>
      </c>
      <c r="K225" s="138">
        <v>60</v>
      </c>
      <c r="L225" s="398">
        <v>60</v>
      </c>
      <c r="M225" s="138" t="s">
        <v>2328</v>
      </c>
      <c r="N225" s="138" t="s">
        <v>2329</v>
      </c>
      <c r="O225" s="379"/>
      <c r="P225" s="379"/>
      <c r="R225" t="s">
        <v>1823</v>
      </c>
      <c r="S225">
        <v>1</v>
      </c>
      <c r="T225">
        <v>7</v>
      </c>
      <c r="U225" s="138" t="s">
        <v>885</v>
      </c>
      <c r="X225" t="str">
        <f t="shared" si="6"/>
        <v/>
      </c>
      <c r="Y225" t="str">
        <f t="shared" si="7"/>
        <v/>
      </c>
    </row>
    <row r="226" spans="1:25" hidden="1" x14ac:dyDescent="0.2">
      <c r="A226" s="138">
        <v>222</v>
      </c>
      <c r="C226" s="138" t="s">
        <v>854</v>
      </c>
      <c r="F226"/>
      <c r="G226"/>
      <c r="H226" s="378" t="s">
        <v>854</v>
      </c>
      <c r="I226" s="380" t="s">
        <v>854</v>
      </c>
      <c r="J226" t="s">
        <v>854</v>
      </c>
      <c r="K226" s="379" t="s">
        <v>854</v>
      </c>
      <c r="L226" s="398" t="s">
        <v>854</v>
      </c>
      <c r="M226" s="379"/>
      <c r="O226" s="379" t="s">
        <v>854</v>
      </c>
      <c r="P226" s="379" t="s">
        <v>854</v>
      </c>
      <c r="Q226" t="s">
        <v>854</v>
      </c>
      <c r="R226" t="s">
        <v>854</v>
      </c>
      <c r="X226" t="str">
        <f t="shared" si="6"/>
        <v>##</v>
      </c>
      <c r="Y226" t="str">
        <f t="shared" si="7"/>
        <v>$$$</v>
      </c>
    </row>
    <row r="227" spans="1:25" hidden="1" x14ac:dyDescent="0.2">
      <c r="A227" s="138">
        <v>223</v>
      </c>
      <c r="C227" s="138" t="s">
        <v>854</v>
      </c>
      <c r="F227"/>
      <c r="G227"/>
      <c r="H227" s="378" t="s">
        <v>854</v>
      </c>
      <c r="I227" s="380" t="s">
        <v>854</v>
      </c>
      <c r="J227" t="s">
        <v>854</v>
      </c>
      <c r="K227" s="138" t="s">
        <v>854</v>
      </c>
      <c r="L227" s="398" t="s">
        <v>854</v>
      </c>
      <c r="M227" s="379"/>
      <c r="O227" s="379" t="s">
        <v>854</v>
      </c>
      <c r="P227" s="379" t="s">
        <v>854</v>
      </c>
      <c r="Q227" t="s">
        <v>854</v>
      </c>
      <c r="R227" t="s">
        <v>854</v>
      </c>
      <c r="X227" t="str">
        <f t="shared" si="6"/>
        <v>##</v>
      </c>
      <c r="Y227" t="str">
        <f t="shared" si="7"/>
        <v>$$$</v>
      </c>
    </row>
    <row r="228" spans="1:25" hidden="1" x14ac:dyDescent="0.2">
      <c r="A228" s="138">
        <v>224</v>
      </c>
      <c r="B228">
        <v>121</v>
      </c>
      <c r="C228" s="138" t="s">
        <v>854</v>
      </c>
      <c r="E228">
        <v>26</v>
      </c>
      <c r="F228">
        <v>1</v>
      </c>
      <c r="G228" s="383">
        <v>361</v>
      </c>
      <c r="H228" s="378" t="s">
        <v>854</v>
      </c>
      <c r="I228" s="382" t="s">
        <v>854</v>
      </c>
      <c r="J228" t="s">
        <v>854</v>
      </c>
      <c r="K228" s="379" t="s">
        <v>854</v>
      </c>
      <c r="M228" s="379" t="s">
        <v>2330</v>
      </c>
      <c r="N228" s="138" t="s">
        <v>2331</v>
      </c>
      <c r="O228" s="379" t="s">
        <v>854</v>
      </c>
      <c r="P228" s="379" t="s">
        <v>854</v>
      </c>
      <c r="Q228" t="s">
        <v>854</v>
      </c>
      <c r="R228" t="s">
        <v>854</v>
      </c>
      <c r="S228">
        <v>1</v>
      </c>
      <c r="T228">
        <v>7</v>
      </c>
      <c r="U228" s="138" t="s">
        <v>885</v>
      </c>
      <c r="X228" t="str">
        <f t="shared" si="6"/>
        <v>##</v>
      </c>
      <c r="Y228" t="str">
        <f t="shared" si="7"/>
        <v>$$$</v>
      </c>
    </row>
    <row r="229" spans="1:25" hidden="1" x14ac:dyDescent="0.2">
      <c r="A229" s="138">
        <v>225</v>
      </c>
      <c r="B229">
        <v>125</v>
      </c>
      <c r="C229" s="138" t="s">
        <v>854</v>
      </c>
      <c r="F229"/>
      <c r="G229" s="383"/>
      <c r="H229" s="378" t="s">
        <v>854</v>
      </c>
      <c r="I229" s="382" t="s">
        <v>854</v>
      </c>
      <c r="J229" t="s">
        <v>854</v>
      </c>
      <c r="K229" s="379" t="s">
        <v>854</v>
      </c>
      <c r="L229" s="398" t="s">
        <v>854</v>
      </c>
      <c r="M229" s="379"/>
      <c r="O229" s="379" t="s">
        <v>854</v>
      </c>
      <c r="P229" s="379" t="s">
        <v>854</v>
      </c>
      <c r="Q229" t="s">
        <v>854</v>
      </c>
      <c r="R229" t="s">
        <v>854</v>
      </c>
      <c r="X229" t="str">
        <f t="shared" si="6"/>
        <v>##</v>
      </c>
      <c r="Y229" t="str">
        <f t="shared" si="7"/>
        <v>$$$</v>
      </c>
    </row>
    <row r="230" spans="1:25" hidden="1" x14ac:dyDescent="0.2">
      <c r="A230" s="138">
        <v>226</v>
      </c>
      <c r="B230">
        <v>126</v>
      </c>
      <c r="C230" s="138" t="s">
        <v>854</v>
      </c>
      <c r="F230"/>
      <c r="G230"/>
      <c r="H230" s="378" t="s">
        <v>854</v>
      </c>
      <c r="I230" s="380" t="s">
        <v>854</v>
      </c>
      <c r="J230" t="s">
        <v>854</v>
      </c>
      <c r="K230" s="379" t="s">
        <v>854</v>
      </c>
      <c r="L230" s="398" t="s">
        <v>854</v>
      </c>
      <c r="M230" s="379"/>
      <c r="O230" s="379" t="s">
        <v>854</v>
      </c>
      <c r="P230" s="379" t="s">
        <v>854</v>
      </c>
      <c r="Q230" t="s">
        <v>854</v>
      </c>
      <c r="R230" t="s">
        <v>854</v>
      </c>
      <c r="X230" t="str">
        <f t="shared" si="6"/>
        <v>##</v>
      </c>
      <c r="Y230" t="str">
        <f t="shared" si="7"/>
        <v>$$$</v>
      </c>
    </row>
    <row r="231" spans="1:25" hidden="1" x14ac:dyDescent="0.2">
      <c r="A231" s="138">
        <v>227</v>
      </c>
      <c r="B231">
        <v>127</v>
      </c>
      <c r="C231" s="138" t="s">
        <v>854</v>
      </c>
      <c r="F231"/>
      <c r="G231"/>
      <c r="H231" s="378" t="s">
        <v>854</v>
      </c>
      <c r="I231" s="380" t="s">
        <v>854</v>
      </c>
      <c r="J231" t="s">
        <v>854</v>
      </c>
      <c r="K231" s="379" t="s">
        <v>854</v>
      </c>
      <c r="L231" s="398" t="s">
        <v>854</v>
      </c>
      <c r="O231" s="379" t="s">
        <v>854</v>
      </c>
      <c r="P231" s="379" t="s">
        <v>854</v>
      </c>
      <c r="Q231" t="s">
        <v>854</v>
      </c>
      <c r="R231" t="s">
        <v>854</v>
      </c>
      <c r="X231" t="str">
        <f t="shared" si="6"/>
        <v>##</v>
      </c>
      <c r="Y231" t="str">
        <f t="shared" si="7"/>
        <v>$$$</v>
      </c>
    </row>
    <row r="232" spans="1:25" hidden="1" x14ac:dyDescent="0.2">
      <c r="A232" s="138">
        <v>228</v>
      </c>
      <c r="B232">
        <v>128</v>
      </c>
      <c r="C232" s="138" t="s">
        <v>854</v>
      </c>
      <c r="F232"/>
      <c r="G232"/>
      <c r="H232" s="378" t="s">
        <v>854</v>
      </c>
      <c r="I232" s="380" t="s">
        <v>854</v>
      </c>
      <c r="J232" t="s">
        <v>854</v>
      </c>
      <c r="K232" s="379" t="s">
        <v>854</v>
      </c>
      <c r="L232" s="398" t="s">
        <v>854</v>
      </c>
      <c r="O232" s="379" t="s">
        <v>854</v>
      </c>
      <c r="P232" s="379" t="s">
        <v>854</v>
      </c>
      <c r="Q232" t="s">
        <v>854</v>
      </c>
      <c r="R232" t="s">
        <v>854</v>
      </c>
      <c r="X232" t="str">
        <f t="shared" si="6"/>
        <v>##</v>
      </c>
      <c r="Y232" t="str">
        <f t="shared" si="7"/>
        <v>$$$</v>
      </c>
    </row>
    <row r="233" spans="1:25" hidden="1" x14ac:dyDescent="0.2">
      <c r="A233" s="138">
        <v>229</v>
      </c>
      <c r="B233">
        <v>129</v>
      </c>
      <c r="C233" s="138" t="s">
        <v>854</v>
      </c>
      <c r="F233"/>
      <c r="G233"/>
      <c r="H233" s="378" t="s">
        <v>854</v>
      </c>
      <c r="I233" s="380" t="s">
        <v>854</v>
      </c>
      <c r="J233" t="s">
        <v>854</v>
      </c>
      <c r="K233" s="379" t="s">
        <v>854</v>
      </c>
      <c r="L233" s="398" t="s">
        <v>854</v>
      </c>
      <c r="O233" s="379" t="s">
        <v>854</v>
      </c>
      <c r="P233" s="379" t="s">
        <v>854</v>
      </c>
      <c r="Q233" t="s">
        <v>854</v>
      </c>
      <c r="R233" t="s">
        <v>854</v>
      </c>
      <c r="X233" t="str">
        <f t="shared" si="6"/>
        <v>##</v>
      </c>
      <c r="Y233" t="str">
        <f t="shared" si="7"/>
        <v>$$$</v>
      </c>
    </row>
    <row r="234" spans="1:25" hidden="1" x14ac:dyDescent="0.2">
      <c r="A234" s="138">
        <v>230</v>
      </c>
      <c r="B234">
        <v>130</v>
      </c>
      <c r="C234" s="138" t="s">
        <v>854</v>
      </c>
      <c r="F234"/>
      <c r="G234"/>
      <c r="H234" s="378" t="s">
        <v>854</v>
      </c>
      <c r="I234" s="380" t="s">
        <v>854</v>
      </c>
      <c r="J234" t="s">
        <v>854</v>
      </c>
      <c r="K234" s="379" t="s">
        <v>854</v>
      </c>
      <c r="L234" s="398" t="s">
        <v>854</v>
      </c>
      <c r="O234" s="379" t="s">
        <v>854</v>
      </c>
      <c r="P234" s="379" t="s">
        <v>854</v>
      </c>
      <c r="Q234" t="s">
        <v>854</v>
      </c>
      <c r="R234" t="s">
        <v>854</v>
      </c>
      <c r="X234" t="str">
        <f t="shared" si="6"/>
        <v>##</v>
      </c>
      <c r="Y234" t="str">
        <f t="shared" si="7"/>
        <v>$$$</v>
      </c>
    </row>
    <row r="235" spans="1:25" hidden="1" x14ac:dyDescent="0.2">
      <c r="A235" s="138">
        <v>231</v>
      </c>
      <c r="B235">
        <v>123</v>
      </c>
      <c r="C235" s="138">
        <v>25261900</v>
      </c>
      <c r="D235">
        <v>25</v>
      </c>
      <c r="E235">
        <v>26</v>
      </c>
      <c r="F235">
        <v>1</v>
      </c>
      <c r="G235">
        <v>900</v>
      </c>
      <c r="H235" s="378" t="s">
        <v>854</v>
      </c>
      <c r="I235" s="380" t="s">
        <v>2332</v>
      </c>
      <c r="J235" t="s">
        <v>2332</v>
      </c>
      <c r="K235" s="379">
        <v>9</v>
      </c>
      <c r="L235" s="398">
        <v>9</v>
      </c>
      <c r="M235" s="138" t="s">
        <v>1994</v>
      </c>
      <c r="N235" s="138" t="s">
        <v>165</v>
      </c>
      <c r="O235" s="379"/>
      <c r="P235" s="379"/>
      <c r="R235" t="s">
        <v>2333</v>
      </c>
      <c r="S235">
        <v>1</v>
      </c>
      <c r="T235">
        <v>7</v>
      </c>
      <c r="U235" s="138" t="s">
        <v>885</v>
      </c>
      <c r="X235" t="str">
        <f t="shared" si="6"/>
        <v/>
      </c>
      <c r="Y235" t="str">
        <f t="shared" si="7"/>
        <v/>
      </c>
    </row>
    <row r="236" spans="1:25" hidden="1" x14ac:dyDescent="0.2">
      <c r="A236" s="138">
        <v>232</v>
      </c>
      <c r="C236" s="138" t="s">
        <v>854</v>
      </c>
      <c r="F236"/>
      <c r="G236"/>
      <c r="H236" s="378" t="s">
        <v>854</v>
      </c>
      <c r="I236" s="380" t="s">
        <v>854</v>
      </c>
      <c r="J236" t="s">
        <v>854</v>
      </c>
      <c r="K236" s="379" t="s">
        <v>854</v>
      </c>
      <c r="L236" s="398" t="s">
        <v>854</v>
      </c>
      <c r="O236" s="379" t="s">
        <v>854</v>
      </c>
      <c r="P236" s="379" t="s">
        <v>854</v>
      </c>
      <c r="Q236" t="s">
        <v>854</v>
      </c>
      <c r="R236" t="s">
        <v>854</v>
      </c>
      <c r="X236" t="str">
        <f t="shared" si="6"/>
        <v>##</v>
      </c>
      <c r="Y236" t="str">
        <f t="shared" si="7"/>
        <v>$$$</v>
      </c>
    </row>
    <row r="237" spans="1:25" hidden="1" x14ac:dyDescent="0.2">
      <c r="A237" s="138">
        <v>233</v>
      </c>
      <c r="C237" s="138" t="s">
        <v>854</v>
      </c>
      <c r="F237"/>
      <c r="G237"/>
      <c r="H237" s="378" t="s">
        <v>854</v>
      </c>
      <c r="I237" s="380" t="s">
        <v>854</v>
      </c>
      <c r="J237" t="s">
        <v>854</v>
      </c>
      <c r="K237" s="379" t="s">
        <v>854</v>
      </c>
      <c r="L237" s="398" t="s">
        <v>854</v>
      </c>
      <c r="O237" s="379" t="s">
        <v>854</v>
      </c>
      <c r="P237" s="379" t="s">
        <v>854</v>
      </c>
      <c r="Q237" t="s">
        <v>854</v>
      </c>
      <c r="R237" t="s">
        <v>854</v>
      </c>
      <c r="X237" t="str">
        <f t="shared" si="6"/>
        <v>##</v>
      </c>
      <c r="Y237" t="str">
        <f t="shared" si="7"/>
        <v>$$$</v>
      </c>
    </row>
    <row r="238" spans="1:25" hidden="1" x14ac:dyDescent="0.2">
      <c r="A238" s="138">
        <v>234</v>
      </c>
      <c r="C238" s="138" t="s">
        <v>854</v>
      </c>
      <c r="F238"/>
      <c r="G238"/>
      <c r="H238" s="378" t="s">
        <v>854</v>
      </c>
      <c r="I238" s="380" t="s">
        <v>854</v>
      </c>
      <c r="J238" t="s">
        <v>854</v>
      </c>
      <c r="K238" s="379" t="s">
        <v>854</v>
      </c>
      <c r="L238" s="398" t="s">
        <v>854</v>
      </c>
      <c r="O238" s="379" t="s">
        <v>854</v>
      </c>
      <c r="P238" s="379" t="s">
        <v>854</v>
      </c>
      <c r="Q238" t="s">
        <v>854</v>
      </c>
      <c r="R238" t="s">
        <v>854</v>
      </c>
      <c r="X238" t="str">
        <f t="shared" si="6"/>
        <v>##</v>
      </c>
      <c r="Y238" t="str">
        <f t="shared" si="7"/>
        <v>$$$</v>
      </c>
    </row>
    <row r="239" spans="1:25" hidden="1" x14ac:dyDescent="0.2">
      <c r="A239" s="138">
        <v>235</v>
      </c>
      <c r="C239" s="138" t="s">
        <v>854</v>
      </c>
      <c r="F239"/>
      <c r="G239"/>
      <c r="H239" s="378" t="s">
        <v>854</v>
      </c>
      <c r="I239" s="380" t="s">
        <v>854</v>
      </c>
      <c r="J239" t="s">
        <v>854</v>
      </c>
      <c r="K239" s="379" t="s">
        <v>854</v>
      </c>
      <c r="L239" s="398" t="s">
        <v>854</v>
      </c>
      <c r="O239" s="379" t="s">
        <v>854</v>
      </c>
      <c r="P239" s="379" t="s">
        <v>854</v>
      </c>
      <c r="Q239" t="s">
        <v>854</v>
      </c>
      <c r="R239" t="s">
        <v>854</v>
      </c>
      <c r="X239" t="str">
        <f t="shared" si="6"/>
        <v>##</v>
      </c>
      <c r="Y239" t="str">
        <f t="shared" si="7"/>
        <v>$$$</v>
      </c>
    </row>
    <row r="240" spans="1:25" hidden="1" x14ac:dyDescent="0.2">
      <c r="A240" s="138">
        <v>236</v>
      </c>
      <c r="C240" s="138" t="s">
        <v>854</v>
      </c>
      <c r="F240"/>
      <c r="G240"/>
      <c r="H240" s="378" t="s">
        <v>854</v>
      </c>
      <c r="I240" s="380" t="s">
        <v>854</v>
      </c>
      <c r="J240" t="s">
        <v>854</v>
      </c>
      <c r="K240" s="379" t="s">
        <v>854</v>
      </c>
      <c r="L240" s="398" t="s">
        <v>854</v>
      </c>
      <c r="O240" s="379" t="s">
        <v>854</v>
      </c>
      <c r="P240" s="379" t="s">
        <v>854</v>
      </c>
      <c r="Q240" t="s">
        <v>854</v>
      </c>
      <c r="R240" t="s">
        <v>854</v>
      </c>
      <c r="X240" t="str">
        <f t="shared" si="6"/>
        <v>##</v>
      </c>
      <c r="Y240" t="str">
        <f t="shared" si="7"/>
        <v>$$$</v>
      </c>
    </row>
    <row r="241" spans="1:25" hidden="1" x14ac:dyDescent="0.2">
      <c r="A241" s="138">
        <v>237</v>
      </c>
      <c r="C241" s="138" t="s">
        <v>854</v>
      </c>
      <c r="F241"/>
      <c r="G241"/>
      <c r="H241" s="378" t="s">
        <v>854</v>
      </c>
      <c r="I241" s="380" t="s">
        <v>854</v>
      </c>
      <c r="J241" t="s">
        <v>854</v>
      </c>
      <c r="K241" s="379" t="s">
        <v>854</v>
      </c>
      <c r="L241" s="398" t="s">
        <v>854</v>
      </c>
      <c r="O241" s="379" t="s">
        <v>854</v>
      </c>
      <c r="P241" s="379" t="s">
        <v>854</v>
      </c>
      <c r="Q241" t="s">
        <v>854</v>
      </c>
      <c r="R241" t="s">
        <v>854</v>
      </c>
      <c r="X241" t="str">
        <f t="shared" si="6"/>
        <v>##</v>
      </c>
      <c r="Y241" t="str">
        <f t="shared" si="7"/>
        <v>$$$</v>
      </c>
    </row>
    <row r="242" spans="1:25" hidden="1" x14ac:dyDescent="0.2">
      <c r="A242" s="138">
        <v>238</v>
      </c>
      <c r="C242" s="138" t="s">
        <v>854</v>
      </c>
      <c r="F242"/>
      <c r="G242"/>
      <c r="H242" s="378" t="s">
        <v>854</v>
      </c>
      <c r="I242" s="380" t="s">
        <v>854</v>
      </c>
      <c r="J242" t="s">
        <v>854</v>
      </c>
      <c r="K242" s="379" t="s">
        <v>854</v>
      </c>
      <c r="L242" s="398" t="s">
        <v>854</v>
      </c>
      <c r="O242" s="379" t="s">
        <v>854</v>
      </c>
      <c r="P242" s="379" t="s">
        <v>854</v>
      </c>
      <c r="Q242" t="s">
        <v>854</v>
      </c>
      <c r="R242" t="s">
        <v>854</v>
      </c>
      <c r="X242" t="str">
        <f t="shared" si="6"/>
        <v>##</v>
      </c>
      <c r="Y242" t="str">
        <f t="shared" si="7"/>
        <v>$$$</v>
      </c>
    </row>
    <row r="243" spans="1:25" hidden="1" x14ac:dyDescent="0.2">
      <c r="A243" s="138">
        <v>239</v>
      </c>
      <c r="C243" s="138" t="s">
        <v>854</v>
      </c>
      <c r="F243"/>
      <c r="G243"/>
      <c r="H243" s="378" t="s">
        <v>854</v>
      </c>
      <c r="I243" s="382" t="s">
        <v>854</v>
      </c>
      <c r="J243" t="s">
        <v>854</v>
      </c>
      <c r="K243" s="379" t="s">
        <v>854</v>
      </c>
      <c r="L243" s="398" t="s">
        <v>854</v>
      </c>
      <c r="M243" s="379"/>
      <c r="O243" s="379" t="s">
        <v>854</v>
      </c>
      <c r="P243" s="379" t="s">
        <v>854</v>
      </c>
      <c r="Q243" t="s">
        <v>854</v>
      </c>
      <c r="R243" t="s">
        <v>854</v>
      </c>
      <c r="X243" t="str">
        <f t="shared" si="6"/>
        <v>##</v>
      </c>
      <c r="Y243" t="str">
        <f t="shared" si="7"/>
        <v>$$$</v>
      </c>
    </row>
    <row r="244" spans="1:25" hidden="1" x14ac:dyDescent="0.2">
      <c r="A244" s="138">
        <v>240</v>
      </c>
      <c r="C244" s="138" t="s">
        <v>854</v>
      </c>
      <c r="F244"/>
      <c r="G244" s="383"/>
      <c r="H244" s="378" t="s">
        <v>854</v>
      </c>
      <c r="I244" s="382" t="s">
        <v>854</v>
      </c>
      <c r="J244" t="s">
        <v>854</v>
      </c>
      <c r="K244" s="379" t="s">
        <v>854</v>
      </c>
      <c r="L244" s="398" t="s">
        <v>854</v>
      </c>
      <c r="M244" s="379"/>
      <c r="O244" s="379" t="s">
        <v>854</v>
      </c>
      <c r="P244" s="379" t="s">
        <v>854</v>
      </c>
      <c r="Q244" t="s">
        <v>854</v>
      </c>
      <c r="R244" t="s">
        <v>854</v>
      </c>
      <c r="X244" t="str">
        <f t="shared" si="6"/>
        <v>##</v>
      </c>
      <c r="Y244" t="str">
        <f t="shared" si="7"/>
        <v>$$$</v>
      </c>
    </row>
    <row r="245" spans="1:25" x14ac:dyDescent="0.2">
      <c r="A245" s="138">
        <v>241</v>
      </c>
      <c r="B245">
        <v>131</v>
      </c>
      <c r="C245" s="138">
        <v>25261400</v>
      </c>
      <c r="D245">
        <v>25</v>
      </c>
      <c r="E245">
        <v>26</v>
      </c>
      <c r="F245">
        <v>1</v>
      </c>
      <c r="G245">
        <v>400</v>
      </c>
      <c r="H245" s="378" t="s">
        <v>854</v>
      </c>
      <c r="I245" s="382" t="s">
        <v>2277</v>
      </c>
      <c r="J245" t="s">
        <v>2277</v>
      </c>
      <c r="K245" s="379" t="s">
        <v>854</v>
      </c>
      <c r="L245" s="398" t="s">
        <v>854</v>
      </c>
      <c r="M245" s="379" t="s">
        <v>1995</v>
      </c>
      <c r="N245" s="138" t="s">
        <v>1919</v>
      </c>
      <c r="O245" s="379"/>
      <c r="P245" s="379"/>
      <c r="R245" t="s">
        <v>2334</v>
      </c>
      <c r="S245">
        <v>1</v>
      </c>
      <c r="T245">
        <v>8</v>
      </c>
      <c r="U245" s="138" t="s">
        <v>886</v>
      </c>
      <c r="X245" t="str">
        <f t="shared" si="6"/>
        <v/>
      </c>
      <c r="Y245" t="str">
        <f t="shared" si="7"/>
        <v/>
      </c>
    </row>
    <row r="246" spans="1:25" x14ac:dyDescent="0.2">
      <c r="A246" s="138">
        <v>242</v>
      </c>
      <c r="B246">
        <v>132</v>
      </c>
      <c r="C246" s="138">
        <v>25261401</v>
      </c>
      <c r="D246">
        <v>25</v>
      </c>
      <c r="E246">
        <v>26</v>
      </c>
      <c r="F246">
        <v>1</v>
      </c>
      <c r="G246">
        <v>401</v>
      </c>
      <c r="H246" s="378" t="s">
        <v>854</v>
      </c>
      <c r="I246" s="382" t="s">
        <v>2302</v>
      </c>
      <c r="J246" t="s">
        <v>2302</v>
      </c>
      <c r="K246" s="379">
        <v>44</v>
      </c>
      <c r="L246" s="398">
        <v>44</v>
      </c>
      <c r="M246" s="379" t="s">
        <v>1996</v>
      </c>
      <c r="N246" s="138" t="s">
        <v>2335</v>
      </c>
      <c r="O246" s="379">
        <v>262020</v>
      </c>
      <c r="P246" s="379">
        <v>2</v>
      </c>
      <c r="Q246" t="s">
        <v>858</v>
      </c>
      <c r="R246" t="s">
        <v>1955</v>
      </c>
      <c r="S246">
        <v>1</v>
      </c>
      <c r="T246">
        <v>8</v>
      </c>
      <c r="U246" s="138" t="s">
        <v>886</v>
      </c>
      <c r="X246" t="str">
        <f t="shared" si="6"/>
        <v/>
      </c>
      <c r="Y246" t="str">
        <f t="shared" si="7"/>
        <v/>
      </c>
    </row>
    <row r="247" spans="1:25" x14ac:dyDescent="0.2">
      <c r="A247" s="138">
        <v>243</v>
      </c>
      <c r="B247">
        <v>133</v>
      </c>
      <c r="C247" s="138">
        <v>25261402</v>
      </c>
      <c r="D247">
        <v>25</v>
      </c>
      <c r="E247">
        <v>26</v>
      </c>
      <c r="F247">
        <v>1</v>
      </c>
      <c r="G247">
        <v>402</v>
      </c>
      <c r="H247" s="378" t="s">
        <v>854</v>
      </c>
      <c r="I247" s="380" t="s">
        <v>2336</v>
      </c>
      <c r="J247" t="s">
        <v>2336</v>
      </c>
      <c r="K247" s="138">
        <v>1</v>
      </c>
      <c r="L247" s="398">
        <v>1</v>
      </c>
      <c r="M247" s="138" t="s">
        <v>2337</v>
      </c>
      <c r="N247" s="138" t="s">
        <v>2338</v>
      </c>
      <c r="O247" s="379">
        <v>262020</v>
      </c>
      <c r="P247" s="138">
        <v>2</v>
      </c>
      <c r="Q247" t="s">
        <v>858</v>
      </c>
      <c r="R247" t="s">
        <v>1955</v>
      </c>
      <c r="S247">
        <v>1</v>
      </c>
      <c r="T247">
        <v>8</v>
      </c>
      <c r="U247" s="138" t="s">
        <v>886</v>
      </c>
      <c r="X247" t="str">
        <f t="shared" si="6"/>
        <v/>
      </c>
      <c r="Y247" t="str">
        <f t="shared" si="7"/>
        <v/>
      </c>
    </row>
    <row r="248" spans="1:25" x14ac:dyDescent="0.2">
      <c r="A248" s="138">
        <v>244</v>
      </c>
      <c r="B248">
        <v>134</v>
      </c>
      <c r="C248" s="138">
        <v>25261403</v>
      </c>
      <c r="D248">
        <v>25</v>
      </c>
      <c r="E248">
        <v>26</v>
      </c>
      <c r="F248">
        <v>1</v>
      </c>
      <c r="G248">
        <v>403</v>
      </c>
      <c r="H248" s="378" t="s">
        <v>854</v>
      </c>
      <c r="I248" s="380" t="s">
        <v>2273</v>
      </c>
      <c r="J248" t="s">
        <v>2273</v>
      </c>
      <c r="K248" s="138">
        <v>2</v>
      </c>
      <c r="L248" s="398">
        <v>2</v>
      </c>
      <c r="M248" s="138" t="s">
        <v>2337</v>
      </c>
      <c r="N248" s="138" t="s">
        <v>2338</v>
      </c>
      <c r="O248" s="379">
        <v>262020</v>
      </c>
      <c r="P248" s="138">
        <v>2</v>
      </c>
      <c r="Q248" t="s">
        <v>858</v>
      </c>
      <c r="R248" t="s">
        <v>1955</v>
      </c>
      <c r="S248">
        <v>1</v>
      </c>
      <c r="T248">
        <v>8</v>
      </c>
      <c r="U248" s="138" t="s">
        <v>886</v>
      </c>
      <c r="X248" t="str">
        <f t="shared" si="6"/>
        <v/>
      </c>
      <c r="Y248" t="str">
        <f t="shared" si="7"/>
        <v/>
      </c>
    </row>
    <row r="249" spans="1:25" x14ac:dyDescent="0.2">
      <c r="A249" s="138">
        <v>245</v>
      </c>
      <c r="B249">
        <v>135</v>
      </c>
      <c r="C249" s="138">
        <v>25261404</v>
      </c>
      <c r="D249">
        <v>25</v>
      </c>
      <c r="E249">
        <v>26</v>
      </c>
      <c r="F249">
        <v>1</v>
      </c>
      <c r="G249">
        <v>404</v>
      </c>
      <c r="H249" s="378" t="s">
        <v>854</v>
      </c>
      <c r="I249" s="380" t="s">
        <v>2339</v>
      </c>
      <c r="J249" t="s">
        <v>2339</v>
      </c>
      <c r="K249" s="138">
        <v>3</v>
      </c>
      <c r="L249" s="398">
        <v>3</v>
      </c>
      <c r="M249" s="138" t="s">
        <v>2337</v>
      </c>
      <c r="N249" s="138" t="s">
        <v>2340</v>
      </c>
      <c r="O249" s="379"/>
      <c r="R249" t="s">
        <v>2334</v>
      </c>
      <c r="S249">
        <v>1</v>
      </c>
      <c r="T249">
        <v>8</v>
      </c>
      <c r="U249" s="138" t="s">
        <v>886</v>
      </c>
      <c r="X249" t="str">
        <f t="shared" si="6"/>
        <v/>
      </c>
      <c r="Y249" t="str">
        <f t="shared" si="7"/>
        <v/>
      </c>
    </row>
    <row r="250" spans="1:25" x14ac:dyDescent="0.2">
      <c r="A250" s="138">
        <v>246</v>
      </c>
      <c r="B250">
        <v>139</v>
      </c>
      <c r="C250" s="138">
        <v>25261405</v>
      </c>
      <c r="D250">
        <v>25</v>
      </c>
      <c r="E250">
        <v>26</v>
      </c>
      <c r="F250">
        <v>1</v>
      </c>
      <c r="G250">
        <v>405</v>
      </c>
      <c r="H250" s="378" t="s">
        <v>854</v>
      </c>
      <c r="I250" s="380" t="s">
        <v>2237</v>
      </c>
      <c r="J250" t="s">
        <v>2237</v>
      </c>
      <c r="K250" s="138" t="s">
        <v>854</v>
      </c>
      <c r="L250" s="398" t="s">
        <v>854</v>
      </c>
      <c r="M250" s="138" t="s">
        <v>1997</v>
      </c>
      <c r="N250" s="138" t="s">
        <v>1998</v>
      </c>
      <c r="O250" s="379">
        <v>262020</v>
      </c>
      <c r="P250" s="138">
        <v>2</v>
      </c>
      <c r="Q250" t="s">
        <v>858</v>
      </c>
      <c r="R250" t="s">
        <v>1955</v>
      </c>
      <c r="U250" s="138" t="s">
        <v>886</v>
      </c>
      <c r="X250" t="str">
        <f t="shared" si="6"/>
        <v/>
      </c>
      <c r="Y250" t="str">
        <f t="shared" si="7"/>
        <v/>
      </c>
    </row>
    <row r="251" spans="1:25" hidden="1" x14ac:dyDescent="0.2">
      <c r="A251" s="138">
        <v>247</v>
      </c>
      <c r="C251" s="138" t="s">
        <v>854</v>
      </c>
      <c r="F251"/>
      <c r="G251" s="383"/>
      <c r="H251" s="378" t="s">
        <v>854</v>
      </c>
      <c r="I251" s="382" t="s">
        <v>854</v>
      </c>
      <c r="J251" t="s">
        <v>854</v>
      </c>
      <c r="K251" s="138" t="s">
        <v>854</v>
      </c>
      <c r="L251" s="398" t="s">
        <v>854</v>
      </c>
      <c r="O251" s="379" t="s">
        <v>854</v>
      </c>
      <c r="P251" s="379" t="s">
        <v>854</v>
      </c>
      <c r="Q251" t="s">
        <v>854</v>
      </c>
      <c r="R251" t="s">
        <v>854</v>
      </c>
      <c r="X251" t="str">
        <f t="shared" si="6"/>
        <v>##</v>
      </c>
      <c r="Y251" t="str">
        <f t="shared" si="7"/>
        <v>$$$</v>
      </c>
    </row>
    <row r="252" spans="1:25" hidden="1" x14ac:dyDescent="0.2">
      <c r="A252" s="138">
        <v>248</v>
      </c>
      <c r="C252" s="138" t="s">
        <v>854</v>
      </c>
      <c r="F252"/>
      <c r="G252" s="383"/>
      <c r="H252" s="378" t="s">
        <v>854</v>
      </c>
      <c r="I252" s="382" t="s">
        <v>854</v>
      </c>
      <c r="J252" t="s">
        <v>854</v>
      </c>
      <c r="K252" s="379" t="s">
        <v>854</v>
      </c>
      <c r="L252" s="398" t="s">
        <v>854</v>
      </c>
      <c r="M252" s="379"/>
      <c r="O252" s="379" t="s">
        <v>854</v>
      </c>
      <c r="P252" s="379" t="s">
        <v>854</v>
      </c>
      <c r="Q252" t="s">
        <v>854</v>
      </c>
      <c r="R252" t="s">
        <v>854</v>
      </c>
      <c r="X252" t="str">
        <f t="shared" si="6"/>
        <v>##</v>
      </c>
      <c r="Y252" t="str">
        <f t="shared" si="7"/>
        <v>$$$</v>
      </c>
    </row>
    <row r="253" spans="1:25" x14ac:dyDescent="0.2">
      <c r="A253" s="138">
        <v>249</v>
      </c>
      <c r="B253">
        <v>140</v>
      </c>
      <c r="C253" s="138">
        <v>26261411</v>
      </c>
      <c r="D253">
        <v>26</v>
      </c>
      <c r="E253">
        <v>26</v>
      </c>
      <c r="F253">
        <v>1</v>
      </c>
      <c r="G253" s="383">
        <v>411</v>
      </c>
      <c r="H253" s="378" t="s">
        <v>854</v>
      </c>
      <c r="I253" s="382" t="s">
        <v>2341</v>
      </c>
      <c r="J253" t="s">
        <v>2341</v>
      </c>
      <c r="K253" s="138" t="s">
        <v>854</v>
      </c>
      <c r="L253" s="398" t="s">
        <v>854</v>
      </c>
      <c r="M253" s="138" t="s">
        <v>2342</v>
      </c>
      <c r="N253" s="138" t="s">
        <v>1999</v>
      </c>
      <c r="O253" s="379"/>
      <c r="P253" s="379"/>
      <c r="U253" s="138" t="s">
        <v>886</v>
      </c>
      <c r="X253" t="str">
        <f t="shared" si="6"/>
        <v/>
      </c>
      <c r="Y253" t="str">
        <f t="shared" si="7"/>
        <v/>
      </c>
    </row>
    <row r="254" spans="1:25" hidden="1" x14ac:dyDescent="0.2">
      <c r="A254" s="138">
        <v>250</v>
      </c>
      <c r="B254">
        <v>138</v>
      </c>
      <c r="C254" s="138" t="s">
        <v>854</v>
      </c>
      <c r="F254"/>
      <c r="G254" s="383"/>
      <c r="H254" s="378" t="s">
        <v>854</v>
      </c>
      <c r="I254" s="382" t="s">
        <v>854</v>
      </c>
      <c r="J254" t="s">
        <v>854</v>
      </c>
      <c r="K254" s="379" t="s">
        <v>854</v>
      </c>
      <c r="L254" s="398" t="s">
        <v>854</v>
      </c>
      <c r="M254" s="379" t="s">
        <v>2343</v>
      </c>
      <c r="N254" s="138" t="s">
        <v>2344</v>
      </c>
      <c r="O254" s="384" t="s">
        <v>854</v>
      </c>
      <c r="P254" s="384" t="s">
        <v>854</v>
      </c>
      <c r="Q254" t="s">
        <v>854</v>
      </c>
      <c r="R254" t="s">
        <v>854</v>
      </c>
      <c r="S254">
        <v>1</v>
      </c>
      <c r="T254">
        <v>8</v>
      </c>
      <c r="U254" s="138" t="s">
        <v>886</v>
      </c>
      <c r="X254" t="str">
        <f t="shared" si="6"/>
        <v>##</v>
      </c>
      <c r="Y254" t="str">
        <f t="shared" si="7"/>
        <v>$$$</v>
      </c>
    </row>
    <row r="255" spans="1:25" x14ac:dyDescent="0.2">
      <c r="A255" s="138">
        <v>251</v>
      </c>
      <c r="B255">
        <v>14</v>
      </c>
      <c r="C255" s="138">
        <v>25261412</v>
      </c>
      <c r="D255">
        <v>25</v>
      </c>
      <c r="E255">
        <v>26</v>
      </c>
      <c r="F255">
        <v>1</v>
      </c>
      <c r="G255" s="383">
        <v>412</v>
      </c>
      <c r="H255" s="378" t="s">
        <v>854</v>
      </c>
      <c r="I255" s="382" t="s">
        <v>2345</v>
      </c>
      <c r="J255" t="s">
        <v>2345</v>
      </c>
      <c r="K255" s="379">
        <v>41</v>
      </c>
      <c r="L255" s="398">
        <v>41</v>
      </c>
      <c r="M255" s="379" t="s">
        <v>1954</v>
      </c>
      <c r="N255" s="138" t="s">
        <v>857</v>
      </c>
      <c r="O255" s="384">
        <v>262020</v>
      </c>
      <c r="P255" s="384">
        <v>2</v>
      </c>
      <c r="Q255" t="s">
        <v>858</v>
      </c>
      <c r="R255" t="s">
        <v>1955</v>
      </c>
      <c r="S255">
        <v>6</v>
      </c>
      <c r="U255" s="138" t="s">
        <v>886</v>
      </c>
      <c r="X255" t="str">
        <f t="shared" si="6"/>
        <v/>
      </c>
      <c r="Y255" t="str">
        <f t="shared" si="7"/>
        <v/>
      </c>
    </row>
    <row r="256" spans="1:25" hidden="1" x14ac:dyDescent="0.2">
      <c r="A256" s="138">
        <v>252</v>
      </c>
      <c r="C256" s="138" t="s">
        <v>854</v>
      </c>
      <c r="F256"/>
      <c r="G256" s="383"/>
      <c r="H256" s="378" t="s">
        <v>854</v>
      </c>
      <c r="I256" s="382" t="s">
        <v>854</v>
      </c>
      <c r="J256" t="s">
        <v>854</v>
      </c>
      <c r="K256" s="138" t="s">
        <v>854</v>
      </c>
      <c r="L256" s="398" t="s">
        <v>854</v>
      </c>
      <c r="O256" s="379" t="s">
        <v>854</v>
      </c>
      <c r="P256" s="379" t="s">
        <v>854</v>
      </c>
      <c r="Q256" t="s">
        <v>854</v>
      </c>
      <c r="R256" t="s">
        <v>854</v>
      </c>
      <c r="X256" t="str">
        <f t="shared" si="6"/>
        <v>##</v>
      </c>
      <c r="Y256" t="str">
        <f t="shared" si="7"/>
        <v>$$$</v>
      </c>
    </row>
    <row r="257" spans="1:25" hidden="1" x14ac:dyDescent="0.2">
      <c r="A257" s="138">
        <v>253</v>
      </c>
      <c r="B257">
        <v>137</v>
      </c>
      <c r="C257" s="138" t="s">
        <v>854</v>
      </c>
      <c r="F257"/>
      <c r="G257" s="383"/>
      <c r="H257" s="378" t="s">
        <v>854</v>
      </c>
      <c r="I257" s="382" t="s">
        <v>854</v>
      </c>
      <c r="J257" t="s">
        <v>854</v>
      </c>
      <c r="K257" s="138" t="s">
        <v>854</v>
      </c>
      <c r="M257" s="138" t="s">
        <v>2346</v>
      </c>
      <c r="N257" s="138" t="s">
        <v>2346</v>
      </c>
      <c r="O257" s="379" t="s">
        <v>854</v>
      </c>
      <c r="P257" s="379" t="s">
        <v>854</v>
      </c>
      <c r="Q257" t="s">
        <v>854</v>
      </c>
      <c r="R257" t="s">
        <v>854</v>
      </c>
      <c r="S257">
        <v>1</v>
      </c>
      <c r="T257">
        <v>8</v>
      </c>
      <c r="U257" s="138" t="s">
        <v>886</v>
      </c>
      <c r="X257" t="str">
        <f t="shared" si="6"/>
        <v>##</v>
      </c>
      <c r="Y257" t="str">
        <f t="shared" si="7"/>
        <v>$$$</v>
      </c>
    </row>
    <row r="258" spans="1:25" hidden="1" x14ac:dyDescent="0.2">
      <c r="A258" s="138">
        <v>254</v>
      </c>
      <c r="C258" s="138" t="s">
        <v>854</v>
      </c>
      <c r="F258"/>
      <c r="G258" s="383"/>
      <c r="H258" s="378" t="s">
        <v>854</v>
      </c>
      <c r="I258" s="382" t="s">
        <v>854</v>
      </c>
      <c r="J258" t="s">
        <v>854</v>
      </c>
      <c r="K258" s="138" t="s">
        <v>854</v>
      </c>
      <c r="L258" s="398" t="s">
        <v>854</v>
      </c>
      <c r="O258" s="379" t="s">
        <v>854</v>
      </c>
      <c r="P258" s="379" t="s">
        <v>854</v>
      </c>
      <c r="Q258" t="s">
        <v>854</v>
      </c>
      <c r="R258" t="s">
        <v>854</v>
      </c>
      <c r="X258" t="str">
        <f t="shared" si="6"/>
        <v>##</v>
      </c>
      <c r="Y258" t="str">
        <f t="shared" si="7"/>
        <v>$$$</v>
      </c>
    </row>
    <row r="259" spans="1:25" hidden="1" x14ac:dyDescent="0.2">
      <c r="A259" s="138">
        <v>255</v>
      </c>
      <c r="C259" s="138" t="s">
        <v>854</v>
      </c>
      <c r="F259"/>
      <c r="G259"/>
      <c r="H259" s="378" t="s">
        <v>854</v>
      </c>
      <c r="I259" s="380" t="s">
        <v>854</v>
      </c>
      <c r="J259" t="s">
        <v>854</v>
      </c>
      <c r="K259" s="138" t="s">
        <v>854</v>
      </c>
      <c r="L259" s="398" t="s">
        <v>854</v>
      </c>
      <c r="O259" s="379" t="s">
        <v>854</v>
      </c>
      <c r="P259" s="379" t="s">
        <v>854</v>
      </c>
      <c r="Q259" t="s">
        <v>854</v>
      </c>
      <c r="R259" t="s">
        <v>854</v>
      </c>
      <c r="X259" t="str">
        <f t="shared" si="6"/>
        <v>##</v>
      </c>
      <c r="Y259" t="str">
        <f t="shared" si="7"/>
        <v>$$$</v>
      </c>
    </row>
    <row r="260" spans="1:25" hidden="1" x14ac:dyDescent="0.2">
      <c r="A260" s="138">
        <v>256</v>
      </c>
      <c r="C260" s="138" t="s">
        <v>854</v>
      </c>
      <c r="F260"/>
      <c r="G260"/>
      <c r="H260" s="378" t="s">
        <v>854</v>
      </c>
      <c r="I260" s="380" t="s">
        <v>854</v>
      </c>
      <c r="J260" t="s">
        <v>854</v>
      </c>
      <c r="K260" s="379" t="s">
        <v>854</v>
      </c>
      <c r="L260" s="398" t="s">
        <v>854</v>
      </c>
      <c r="M260" s="379"/>
      <c r="O260" s="379" t="s">
        <v>854</v>
      </c>
      <c r="P260" s="379" t="s">
        <v>854</v>
      </c>
      <c r="Q260" t="s">
        <v>854</v>
      </c>
      <c r="R260" t="s">
        <v>854</v>
      </c>
      <c r="X260" t="str">
        <f t="shared" si="6"/>
        <v>##</v>
      </c>
      <c r="Y260" t="str">
        <f t="shared" si="7"/>
        <v>$$$</v>
      </c>
    </row>
    <row r="261" spans="1:25" hidden="1" x14ac:dyDescent="0.2">
      <c r="A261" s="138">
        <v>257</v>
      </c>
      <c r="C261" s="138" t="s">
        <v>854</v>
      </c>
      <c r="F261"/>
      <c r="G261"/>
      <c r="H261" s="378" t="s">
        <v>854</v>
      </c>
      <c r="I261" s="380" t="s">
        <v>854</v>
      </c>
      <c r="J261" t="s">
        <v>854</v>
      </c>
      <c r="K261" s="379" t="s">
        <v>854</v>
      </c>
      <c r="L261" s="398" t="s">
        <v>854</v>
      </c>
      <c r="M261" s="379"/>
      <c r="O261" s="379" t="s">
        <v>854</v>
      </c>
      <c r="P261" s="379" t="s">
        <v>854</v>
      </c>
      <c r="Q261" t="s">
        <v>854</v>
      </c>
      <c r="R261" t="s">
        <v>854</v>
      </c>
      <c r="X261" t="str">
        <f t="shared" si="6"/>
        <v>##</v>
      </c>
      <c r="Y261" t="str">
        <f t="shared" si="7"/>
        <v>$$$</v>
      </c>
    </row>
    <row r="262" spans="1:25" hidden="1" x14ac:dyDescent="0.2">
      <c r="A262" s="138">
        <v>258</v>
      </c>
      <c r="C262" s="138" t="s">
        <v>854</v>
      </c>
      <c r="F262"/>
      <c r="G262"/>
      <c r="H262" s="378" t="s">
        <v>854</v>
      </c>
      <c r="I262" s="382" t="s">
        <v>854</v>
      </c>
      <c r="J262" t="s">
        <v>854</v>
      </c>
      <c r="K262" s="379" t="s">
        <v>854</v>
      </c>
      <c r="L262" s="398" t="s">
        <v>854</v>
      </c>
      <c r="M262" s="379"/>
      <c r="O262" s="379" t="s">
        <v>854</v>
      </c>
      <c r="P262" s="379" t="s">
        <v>854</v>
      </c>
      <c r="Q262" t="s">
        <v>854</v>
      </c>
      <c r="R262" t="s">
        <v>854</v>
      </c>
      <c r="X262" t="str">
        <f t="shared" ref="X262:X325" si="8">IF(C262="","##",IF(C262=C261,"##",""))</f>
        <v>##</v>
      </c>
      <c r="Y262" t="str">
        <f t="shared" ref="Y262:Y325" si="9">IF(C262="","$$$","")</f>
        <v>$$$</v>
      </c>
    </row>
    <row r="263" spans="1:25" hidden="1" x14ac:dyDescent="0.2">
      <c r="A263" s="138">
        <v>259</v>
      </c>
      <c r="C263" s="138" t="s">
        <v>854</v>
      </c>
      <c r="F263"/>
      <c r="G263"/>
      <c r="H263" s="378" t="s">
        <v>854</v>
      </c>
      <c r="I263" s="382" t="s">
        <v>854</v>
      </c>
      <c r="J263" t="s">
        <v>854</v>
      </c>
      <c r="K263" s="379" t="s">
        <v>854</v>
      </c>
      <c r="L263" s="398" t="s">
        <v>854</v>
      </c>
      <c r="M263" s="379"/>
      <c r="O263" s="379" t="s">
        <v>854</v>
      </c>
      <c r="P263" s="379" t="s">
        <v>854</v>
      </c>
      <c r="Q263" t="s">
        <v>854</v>
      </c>
      <c r="R263" t="s">
        <v>854</v>
      </c>
      <c r="X263" t="str">
        <f t="shared" si="8"/>
        <v>##</v>
      </c>
      <c r="Y263" t="str">
        <f t="shared" si="9"/>
        <v>$$$</v>
      </c>
    </row>
    <row r="264" spans="1:25" hidden="1" x14ac:dyDescent="0.2">
      <c r="A264" s="138">
        <v>260</v>
      </c>
      <c r="C264" s="138" t="s">
        <v>854</v>
      </c>
      <c r="F264"/>
      <c r="G264"/>
      <c r="H264" s="378" t="s">
        <v>854</v>
      </c>
      <c r="I264" s="380" t="s">
        <v>854</v>
      </c>
      <c r="J264" t="s">
        <v>854</v>
      </c>
      <c r="K264" s="379" t="s">
        <v>854</v>
      </c>
      <c r="L264" s="398" t="s">
        <v>854</v>
      </c>
      <c r="M264" s="379"/>
      <c r="O264" s="379" t="s">
        <v>854</v>
      </c>
      <c r="P264" s="379" t="s">
        <v>854</v>
      </c>
      <c r="Q264" t="s">
        <v>854</v>
      </c>
      <c r="R264" t="s">
        <v>854</v>
      </c>
      <c r="X264" t="str">
        <f t="shared" si="8"/>
        <v>##</v>
      </c>
      <c r="Y264" t="str">
        <f t="shared" si="9"/>
        <v>$$$</v>
      </c>
    </row>
    <row r="265" spans="1:25" x14ac:dyDescent="0.2">
      <c r="A265" s="138">
        <v>261</v>
      </c>
      <c r="B265">
        <v>142</v>
      </c>
      <c r="C265" s="138">
        <v>25261450</v>
      </c>
      <c r="D265">
        <v>25</v>
      </c>
      <c r="E265">
        <v>26</v>
      </c>
      <c r="F265">
        <v>1</v>
      </c>
      <c r="G265">
        <v>450</v>
      </c>
      <c r="H265" s="378" t="s">
        <v>854</v>
      </c>
      <c r="I265" s="380" t="s">
        <v>2347</v>
      </c>
      <c r="J265" t="s">
        <v>2347</v>
      </c>
      <c r="K265" s="379">
        <v>44</v>
      </c>
      <c r="L265" s="398">
        <v>44</v>
      </c>
      <c r="M265" s="379" t="s">
        <v>2000</v>
      </c>
      <c r="N265" s="138" t="s">
        <v>2348</v>
      </c>
      <c r="O265" s="379">
        <v>262030</v>
      </c>
      <c r="P265" s="379">
        <v>3</v>
      </c>
      <c r="Q265" t="s">
        <v>861</v>
      </c>
      <c r="R265" t="s">
        <v>1959</v>
      </c>
      <c r="S265">
        <v>1</v>
      </c>
      <c r="T265">
        <v>9</v>
      </c>
      <c r="U265" s="138" t="s">
        <v>887</v>
      </c>
      <c r="X265" t="str">
        <f t="shared" si="8"/>
        <v/>
      </c>
      <c r="Y265" t="str">
        <f t="shared" si="9"/>
        <v/>
      </c>
    </row>
    <row r="266" spans="1:25" x14ac:dyDescent="0.2">
      <c r="A266" s="138">
        <v>262</v>
      </c>
      <c r="B266">
        <v>141</v>
      </c>
      <c r="C266" s="138">
        <v>25261451</v>
      </c>
      <c r="D266">
        <v>25</v>
      </c>
      <c r="E266">
        <v>26</v>
      </c>
      <c r="F266">
        <v>1</v>
      </c>
      <c r="G266">
        <v>451</v>
      </c>
      <c r="H266" s="378" t="s">
        <v>854</v>
      </c>
      <c r="I266" s="380" t="s">
        <v>2349</v>
      </c>
      <c r="J266" t="s">
        <v>2349</v>
      </c>
      <c r="K266" s="379" t="s">
        <v>854</v>
      </c>
      <c r="L266" s="398" t="s">
        <v>854</v>
      </c>
      <c r="M266" s="379" t="s">
        <v>2350</v>
      </c>
      <c r="N266" s="138" t="s">
        <v>2351</v>
      </c>
      <c r="O266" s="379">
        <v>262030</v>
      </c>
      <c r="P266" s="379">
        <v>3</v>
      </c>
      <c r="Q266" t="s">
        <v>861</v>
      </c>
      <c r="R266" t="s">
        <v>1959</v>
      </c>
      <c r="S266">
        <v>1</v>
      </c>
      <c r="T266">
        <v>9</v>
      </c>
      <c r="U266" s="138" t="s">
        <v>887</v>
      </c>
      <c r="X266" t="str">
        <f t="shared" si="8"/>
        <v/>
      </c>
      <c r="Y266" t="str">
        <f t="shared" si="9"/>
        <v/>
      </c>
    </row>
    <row r="267" spans="1:25" x14ac:dyDescent="0.2">
      <c r="A267" s="138">
        <v>263</v>
      </c>
      <c r="B267">
        <v>143</v>
      </c>
      <c r="C267" s="138">
        <v>25261452</v>
      </c>
      <c r="D267">
        <v>25</v>
      </c>
      <c r="E267">
        <v>26</v>
      </c>
      <c r="F267">
        <v>1</v>
      </c>
      <c r="G267">
        <v>452</v>
      </c>
      <c r="H267" s="378" t="s">
        <v>854</v>
      </c>
      <c r="I267" s="380" t="s">
        <v>2238</v>
      </c>
      <c r="J267" t="s">
        <v>2238</v>
      </c>
      <c r="K267" s="379" t="s">
        <v>854</v>
      </c>
      <c r="L267" s="398" t="s">
        <v>854</v>
      </c>
      <c r="M267" s="379" t="s">
        <v>2001</v>
      </c>
      <c r="N267" s="138" t="s">
        <v>2352</v>
      </c>
      <c r="O267" s="379">
        <v>262030</v>
      </c>
      <c r="P267" s="379">
        <v>3</v>
      </c>
      <c r="Q267" t="s">
        <v>861</v>
      </c>
      <c r="R267" t="s">
        <v>1959</v>
      </c>
      <c r="S267">
        <v>1</v>
      </c>
      <c r="T267">
        <v>9</v>
      </c>
      <c r="U267" s="138" t="s">
        <v>887</v>
      </c>
      <c r="X267" t="str">
        <f t="shared" si="8"/>
        <v/>
      </c>
      <c r="Y267" t="str">
        <f t="shared" si="9"/>
        <v/>
      </c>
    </row>
    <row r="268" spans="1:25" hidden="1" x14ac:dyDescent="0.2">
      <c r="A268" s="138">
        <v>264</v>
      </c>
      <c r="C268" s="138" t="s">
        <v>854</v>
      </c>
      <c r="F268"/>
      <c r="G268"/>
      <c r="H268" s="378" t="s">
        <v>854</v>
      </c>
      <c r="I268" s="382" t="s">
        <v>854</v>
      </c>
      <c r="J268" t="s">
        <v>854</v>
      </c>
      <c r="K268" s="138" t="s">
        <v>854</v>
      </c>
      <c r="L268" s="398" t="s">
        <v>854</v>
      </c>
      <c r="O268" s="379" t="s">
        <v>854</v>
      </c>
      <c r="P268" s="379" t="s">
        <v>854</v>
      </c>
      <c r="Q268" t="s">
        <v>854</v>
      </c>
      <c r="R268" t="s">
        <v>854</v>
      </c>
      <c r="X268" t="str">
        <f t="shared" si="8"/>
        <v>##</v>
      </c>
      <c r="Y268" t="str">
        <f t="shared" si="9"/>
        <v>$$$</v>
      </c>
    </row>
    <row r="269" spans="1:25" hidden="1" x14ac:dyDescent="0.2">
      <c r="A269" s="138">
        <v>265</v>
      </c>
      <c r="C269" s="138" t="s">
        <v>854</v>
      </c>
      <c r="F269"/>
      <c r="G269"/>
      <c r="H269" s="378" t="s">
        <v>854</v>
      </c>
      <c r="I269" s="382" t="s">
        <v>854</v>
      </c>
      <c r="J269" t="s">
        <v>854</v>
      </c>
      <c r="K269" s="379" t="s">
        <v>854</v>
      </c>
      <c r="L269" s="398" t="s">
        <v>854</v>
      </c>
      <c r="M269" s="379"/>
      <c r="O269" s="379" t="s">
        <v>854</v>
      </c>
      <c r="P269" s="379" t="s">
        <v>854</v>
      </c>
      <c r="Q269" t="s">
        <v>854</v>
      </c>
      <c r="R269" t="s">
        <v>854</v>
      </c>
      <c r="X269" t="str">
        <f t="shared" si="8"/>
        <v>##</v>
      </c>
      <c r="Y269" t="str">
        <f t="shared" si="9"/>
        <v>$$$</v>
      </c>
    </row>
    <row r="270" spans="1:25" hidden="1" x14ac:dyDescent="0.2">
      <c r="A270" s="138">
        <v>266</v>
      </c>
      <c r="C270" s="138" t="s">
        <v>854</v>
      </c>
      <c r="F270"/>
      <c r="G270"/>
      <c r="H270" s="378" t="s">
        <v>854</v>
      </c>
      <c r="I270" s="382" t="s">
        <v>854</v>
      </c>
      <c r="J270" t="s">
        <v>854</v>
      </c>
      <c r="K270" s="379" t="s">
        <v>854</v>
      </c>
      <c r="L270" s="398" t="s">
        <v>854</v>
      </c>
      <c r="M270" s="379"/>
      <c r="O270" s="379" t="s">
        <v>854</v>
      </c>
      <c r="P270" s="379" t="s">
        <v>854</v>
      </c>
      <c r="Q270" t="s">
        <v>854</v>
      </c>
      <c r="R270" t="s">
        <v>854</v>
      </c>
      <c r="X270" t="str">
        <f t="shared" si="8"/>
        <v>##</v>
      </c>
      <c r="Y270" t="str">
        <f t="shared" si="9"/>
        <v>$$$</v>
      </c>
    </row>
    <row r="271" spans="1:25" hidden="1" x14ac:dyDescent="0.2">
      <c r="A271" s="138">
        <v>267</v>
      </c>
      <c r="C271" s="138" t="s">
        <v>854</v>
      </c>
      <c r="F271"/>
      <c r="G271"/>
      <c r="H271" s="378" t="s">
        <v>854</v>
      </c>
      <c r="I271" s="382" t="s">
        <v>854</v>
      </c>
      <c r="J271" t="s">
        <v>854</v>
      </c>
      <c r="K271" s="379" t="s">
        <v>854</v>
      </c>
      <c r="L271" s="398" t="s">
        <v>854</v>
      </c>
      <c r="M271" s="379"/>
      <c r="O271" s="379" t="s">
        <v>854</v>
      </c>
      <c r="P271" s="379" t="s">
        <v>854</v>
      </c>
      <c r="Q271" t="s">
        <v>854</v>
      </c>
      <c r="R271" t="s">
        <v>854</v>
      </c>
      <c r="X271" t="str">
        <f t="shared" si="8"/>
        <v>##</v>
      </c>
      <c r="Y271" t="str">
        <f t="shared" si="9"/>
        <v>$$$</v>
      </c>
    </row>
    <row r="272" spans="1:25" hidden="1" x14ac:dyDescent="0.2">
      <c r="A272" s="138">
        <v>268</v>
      </c>
      <c r="C272" s="138" t="s">
        <v>854</v>
      </c>
      <c r="F272"/>
      <c r="G272"/>
      <c r="H272" s="378" t="s">
        <v>854</v>
      </c>
      <c r="I272" s="382" t="s">
        <v>854</v>
      </c>
      <c r="J272" t="s">
        <v>854</v>
      </c>
      <c r="K272" s="379" t="s">
        <v>854</v>
      </c>
      <c r="L272" s="398" t="s">
        <v>854</v>
      </c>
      <c r="M272" s="379"/>
      <c r="O272" s="379" t="s">
        <v>854</v>
      </c>
      <c r="P272" s="379" t="s">
        <v>854</v>
      </c>
      <c r="Q272" t="s">
        <v>854</v>
      </c>
      <c r="R272" t="s">
        <v>854</v>
      </c>
      <c r="X272" t="str">
        <f t="shared" si="8"/>
        <v>##</v>
      </c>
      <c r="Y272" t="str">
        <f t="shared" si="9"/>
        <v>$$$</v>
      </c>
    </row>
    <row r="273" spans="1:25" hidden="1" x14ac:dyDescent="0.2">
      <c r="A273" s="138">
        <v>269</v>
      </c>
      <c r="C273" s="138" t="s">
        <v>854</v>
      </c>
      <c r="F273"/>
      <c r="G273"/>
      <c r="H273" s="378" t="s">
        <v>854</v>
      </c>
      <c r="I273" s="382" t="s">
        <v>854</v>
      </c>
      <c r="J273" t="s">
        <v>854</v>
      </c>
      <c r="K273" s="379" t="s">
        <v>854</v>
      </c>
      <c r="L273" s="398" t="s">
        <v>854</v>
      </c>
      <c r="M273" s="379"/>
      <c r="O273" s="379" t="s">
        <v>854</v>
      </c>
      <c r="P273" s="379" t="s">
        <v>854</v>
      </c>
      <c r="Q273" t="s">
        <v>854</v>
      </c>
      <c r="R273" t="s">
        <v>854</v>
      </c>
      <c r="X273" t="str">
        <f t="shared" si="8"/>
        <v>##</v>
      </c>
      <c r="Y273" t="str">
        <f t="shared" si="9"/>
        <v>$$$</v>
      </c>
    </row>
    <row r="274" spans="1:25" hidden="1" x14ac:dyDescent="0.2">
      <c r="A274" s="138">
        <v>270</v>
      </c>
      <c r="C274" s="138" t="s">
        <v>854</v>
      </c>
      <c r="F274"/>
      <c r="G274"/>
      <c r="H274" s="378" t="s">
        <v>854</v>
      </c>
      <c r="I274" s="382" t="s">
        <v>854</v>
      </c>
      <c r="J274" t="s">
        <v>854</v>
      </c>
      <c r="K274" s="379" t="s">
        <v>854</v>
      </c>
      <c r="L274" s="398" t="s">
        <v>854</v>
      </c>
      <c r="M274" s="379"/>
      <c r="O274" s="379" t="s">
        <v>854</v>
      </c>
      <c r="P274" s="379" t="s">
        <v>854</v>
      </c>
      <c r="Q274" t="s">
        <v>854</v>
      </c>
      <c r="R274" t="s">
        <v>854</v>
      </c>
      <c r="X274" t="str">
        <f t="shared" si="8"/>
        <v>##</v>
      </c>
      <c r="Y274" t="str">
        <f t="shared" si="9"/>
        <v>$$$</v>
      </c>
    </row>
    <row r="275" spans="1:25" hidden="1" x14ac:dyDescent="0.2">
      <c r="A275" s="138">
        <v>271</v>
      </c>
      <c r="B275">
        <v>144</v>
      </c>
      <c r="C275" s="138">
        <v>25261940</v>
      </c>
      <c r="D275">
        <v>25</v>
      </c>
      <c r="E275">
        <v>26</v>
      </c>
      <c r="F275">
        <v>1</v>
      </c>
      <c r="G275">
        <v>940</v>
      </c>
      <c r="H275" s="378" t="s">
        <v>854</v>
      </c>
      <c r="I275" s="382" t="s">
        <v>2339</v>
      </c>
      <c r="J275" t="s">
        <v>2339</v>
      </c>
      <c r="K275" s="379" t="s">
        <v>854</v>
      </c>
      <c r="L275" s="398" t="s">
        <v>854</v>
      </c>
      <c r="M275" s="379" t="s">
        <v>2353</v>
      </c>
      <c r="N275" s="138" t="s">
        <v>2354</v>
      </c>
      <c r="O275" s="379">
        <v>262030</v>
      </c>
      <c r="P275" s="379">
        <v>3</v>
      </c>
      <c r="Q275" t="s">
        <v>861</v>
      </c>
      <c r="R275" t="s">
        <v>1959</v>
      </c>
      <c r="S275">
        <v>1</v>
      </c>
      <c r="T275">
        <v>9</v>
      </c>
      <c r="U275" s="138" t="s">
        <v>887</v>
      </c>
      <c r="X275" t="str">
        <f t="shared" si="8"/>
        <v/>
      </c>
      <c r="Y275" t="str">
        <f t="shared" si="9"/>
        <v/>
      </c>
    </row>
    <row r="276" spans="1:25" hidden="1" x14ac:dyDescent="0.2">
      <c r="A276" s="138">
        <v>272</v>
      </c>
      <c r="C276" s="138" t="s">
        <v>854</v>
      </c>
      <c r="F276"/>
      <c r="G276"/>
      <c r="H276" s="378" t="s">
        <v>854</v>
      </c>
      <c r="I276" s="380" t="s">
        <v>854</v>
      </c>
      <c r="J276" t="s">
        <v>854</v>
      </c>
      <c r="K276" s="138" t="s">
        <v>854</v>
      </c>
      <c r="L276" s="398" t="s">
        <v>854</v>
      </c>
      <c r="O276" s="379" t="s">
        <v>854</v>
      </c>
      <c r="P276" s="138" t="s">
        <v>854</v>
      </c>
      <c r="Q276" t="s">
        <v>854</v>
      </c>
      <c r="R276" t="s">
        <v>854</v>
      </c>
      <c r="X276" t="str">
        <f t="shared" si="8"/>
        <v>##</v>
      </c>
      <c r="Y276" t="str">
        <f t="shared" si="9"/>
        <v>$$$</v>
      </c>
    </row>
    <row r="277" spans="1:25" hidden="1" x14ac:dyDescent="0.2">
      <c r="A277" s="138">
        <v>273</v>
      </c>
      <c r="C277" s="138" t="s">
        <v>854</v>
      </c>
      <c r="F277"/>
      <c r="G277"/>
      <c r="H277" s="378" t="s">
        <v>854</v>
      </c>
      <c r="I277" s="382" t="s">
        <v>854</v>
      </c>
      <c r="J277" t="s">
        <v>854</v>
      </c>
      <c r="K277" s="381" t="s">
        <v>854</v>
      </c>
      <c r="L277" s="399" t="s">
        <v>854</v>
      </c>
      <c r="M277" s="379"/>
      <c r="O277" s="379" t="s">
        <v>854</v>
      </c>
      <c r="P277" s="379" t="s">
        <v>854</v>
      </c>
      <c r="Q277" t="s">
        <v>854</v>
      </c>
      <c r="R277" t="s">
        <v>854</v>
      </c>
      <c r="X277" t="str">
        <f t="shared" si="8"/>
        <v>##</v>
      </c>
      <c r="Y277" t="str">
        <f t="shared" si="9"/>
        <v>$$$</v>
      </c>
    </row>
    <row r="278" spans="1:25" hidden="1" x14ac:dyDescent="0.2">
      <c r="A278" s="138">
        <v>274</v>
      </c>
      <c r="C278" s="138" t="s">
        <v>854</v>
      </c>
      <c r="F278"/>
      <c r="G278"/>
      <c r="H278" s="378" t="s">
        <v>854</v>
      </c>
      <c r="I278" s="382" t="s">
        <v>854</v>
      </c>
      <c r="J278" t="s">
        <v>854</v>
      </c>
      <c r="K278" s="379" t="s">
        <v>854</v>
      </c>
      <c r="L278" s="398" t="s">
        <v>854</v>
      </c>
      <c r="M278" s="379"/>
      <c r="O278" s="379" t="s">
        <v>854</v>
      </c>
      <c r="P278" s="379" t="s">
        <v>854</v>
      </c>
      <c r="Q278" t="s">
        <v>854</v>
      </c>
      <c r="R278" t="s">
        <v>854</v>
      </c>
      <c r="X278" t="str">
        <f t="shared" si="8"/>
        <v>##</v>
      </c>
      <c r="Y278" t="str">
        <f t="shared" si="9"/>
        <v>$$$</v>
      </c>
    </row>
    <row r="279" spans="1:25" hidden="1" x14ac:dyDescent="0.2">
      <c r="A279" s="138">
        <v>275</v>
      </c>
      <c r="C279" s="138" t="s">
        <v>854</v>
      </c>
      <c r="F279"/>
      <c r="G279"/>
      <c r="H279" s="378" t="s">
        <v>854</v>
      </c>
      <c r="I279" s="382" t="s">
        <v>854</v>
      </c>
      <c r="J279" t="s">
        <v>854</v>
      </c>
      <c r="K279" s="379" t="s">
        <v>854</v>
      </c>
      <c r="L279" s="398" t="s">
        <v>854</v>
      </c>
      <c r="M279" s="379"/>
      <c r="O279" s="379" t="s">
        <v>854</v>
      </c>
      <c r="P279" s="379" t="s">
        <v>854</v>
      </c>
      <c r="Q279" t="s">
        <v>854</v>
      </c>
      <c r="R279" t="s">
        <v>854</v>
      </c>
      <c r="X279" t="str">
        <f t="shared" si="8"/>
        <v>##</v>
      </c>
      <c r="Y279" t="str">
        <f t="shared" si="9"/>
        <v>$$$</v>
      </c>
    </row>
    <row r="280" spans="1:25" hidden="1" x14ac:dyDescent="0.2">
      <c r="A280" s="138">
        <v>276</v>
      </c>
      <c r="C280" s="138" t="s">
        <v>854</v>
      </c>
      <c r="F280"/>
      <c r="G280"/>
      <c r="H280" s="378" t="s">
        <v>854</v>
      </c>
      <c r="I280" s="382" t="s">
        <v>854</v>
      </c>
      <c r="J280" t="s">
        <v>854</v>
      </c>
      <c r="K280" s="379" t="s">
        <v>854</v>
      </c>
      <c r="L280" s="398" t="s">
        <v>854</v>
      </c>
      <c r="M280" s="379"/>
      <c r="O280" s="379" t="s">
        <v>854</v>
      </c>
      <c r="P280" s="379" t="s">
        <v>854</v>
      </c>
      <c r="Q280" t="s">
        <v>854</v>
      </c>
      <c r="R280" t="s">
        <v>854</v>
      </c>
      <c r="X280" t="str">
        <f t="shared" si="8"/>
        <v>##</v>
      </c>
      <c r="Y280" t="str">
        <f t="shared" si="9"/>
        <v>$$$</v>
      </c>
    </row>
    <row r="281" spans="1:25" hidden="1" x14ac:dyDescent="0.2">
      <c r="A281" s="138">
        <v>277</v>
      </c>
      <c r="C281" s="138" t="s">
        <v>854</v>
      </c>
      <c r="F281"/>
      <c r="G281"/>
      <c r="H281" s="378" t="s">
        <v>854</v>
      </c>
      <c r="I281" s="382" t="s">
        <v>854</v>
      </c>
      <c r="J281" t="s">
        <v>854</v>
      </c>
      <c r="K281" s="379" t="s">
        <v>854</v>
      </c>
      <c r="L281" s="398" t="s">
        <v>854</v>
      </c>
      <c r="M281" s="379"/>
      <c r="O281" s="379" t="s">
        <v>854</v>
      </c>
      <c r="P281" s="379" t="s">
        <v>854</v>
      </c>
      <c r="Q281" t="s">
        <v>854</v>
      </c>
      <c r="R281" t="s">
        <v>854</v>
      </c>
      <c r="X281" t="str">
        <f t="shared" si="8"/>
        <v>##</v>
      </c>
      <c r="Y281" t="str">
        <f t="shared" si="9"/>
        <v>$$$</v>
      </c>
    </row>
    <row r="282" spans="1:25" hidden="1" x14ac:dyDescent="0.2">
      <c r="A282" s="138">
        <v>278</v>
      </c>
      <c r="C282" s="138" t="s">
        <v>854</v>
      </c>
      <c r="F282"/>
      <c r="G282"/>
      <c r="H282" s="378" t="s">
        <v>854</v>
      </c>
      <c r="I282" s="380" t="s">
        <v>854</v>
      </c>
      <c r="J282" t="s">
        <v>854</v>
      </c>
      <c r="K282" s="138" t="s">
        <v>854</v>
      </c>
      <c r="L282" s="398" t="s">
        <v>854</v>
      </c>
      <c r="O282" s="379" t="s">
        <v>854</v>
      </c>
      <c r="P282" s="379" t="s">
        <v>854</v>
      </c>
      <c r="Q282" t="s">
        <v>854</v>
      </c>
      <c r="R282" t="s">
        <v>854</v>
      </c>
      <c r="X282" t="str">
        <f t="shared" si="8"/>
        <v>##</v>
      </c>
      <c r="Y282" t="str">
        <f t="shared" si="9"/>
        <v>$$$</v>
      </c>
    </row>
    <row r="283" spans="1:25" hidden="1" x14ac:dyDescent="0.2">
      <c r="A283" s="138">
        <v>279</v>
      </c>
      <c r="C283" s="138" t="s">
        <v>854</v>
      </c>
      <c r="F283"/>
      <c r="G283"/>
      <c r="H283" s="378" t="s">
        <v>854</v>
      </c>
      <c r="I283" s="380" t="s">
        <v>854</v>
      </c>
      <c r="J283" t="s">
        <v>854</v>
      </c>
      <c r="K283" s="138" t="s">
        <v>854</v>
      </c>
      <c r="L283" s="398" t="s">
        <v>854</v>
      </c>
      <c r="O283" s="379" t="s">
        <v>854</v>
      </c>
      <c r="P283" s="138" t="s">
        <v>854</v>
      </c>
      <c r="Q283" t="s">
        <v>854</v>
      </c>
      <c r="R283" t="s">
        <v>854</v>
      </c>
      <c r="X283" t="str">
        <f t="shared" si="8"/>
        <v>##</v>
      </c>
      <c r="Y283" t="str">
        <f t="shared" si="9"/>
        <v>$$$</v>
      </c>
    </row>
    <row r="284" spans="1:25" hidden="1" x14ac:dyDescent="0.2">
      <c r="A284" s="138">
        <v>280</v>
      </c>
      <c r="C284" s="138" t="s">
        <v>854</v>
      </c>
      <c r="F284"/>
      <c r="G284"/>
      <c r="H284" s="378" t="s">
        <v>854</v>
      </c>
      <c r="I284" s="380" t="s">
        <v>854</v>
      </c>
      <c r="J284" t="s">
        <v>854</v>
      </c>
      <c r="K284" s="138" t="s">
        <v>854</v>
      </c>
      <c r="L284" s="398" t="s">
        <v>854</v>
      </c>
      <c r="O284" s="379" t="s">
        <v>854</v>
      </c>
      <c r="P284" s="138" t="s">
        <v>854</v>
      </c>
      <c r="Q284" t="s">
        <v>854</v>
      </c>
      <c r="R284" t="s">
        <v>854</v>
      </c>
      <c r="X284" t="str">
        <f t="shared" si="8"/>
        <v>##</v>
      </c>
      <c r="Y284" t="str">
        <f t="shared" si="9"/>
        <v>$$$</v>
      </c>
    </row>
    <row r="285" spans="1:25" x14ac:dyDescent="0.2">
      <c r="A285" s="138">
        <v>281</v>
      </c>
      <c r="B285">
        <v>151</v>
      </c>
      <c r="C285" s="138">
        <v>25261500</v>
      </c>
      <c r="D285">
        <v>25</v>
      </c>
      <c r="E285">
        <v>26</v>
      </c>
      <c r="F285">
        <v>1</v>
      </c>
      <c r="G285">
        <v>500</v>
      </c>
      <c r="H285" s="378" t="s">
        <v>854</v>
      </c>
      <c r="I285" s="380" t="s">
        <v>2355</v>
      </c>
      <c r="J285" t="s">
        <v>2355</v>
      </c>
      <c r="K285" s="138">
        <v>57</v>
      </c>
      <c r="L285" s="398">
        <v>57</v>
      </c>
      <c r="M285" s="138" t="s">
        <v>2002</v>
      </c>
      <c r="N285" s="138" t="s">
        <v>892</v>
      </c>
      <c r="O285" s="379">
        <v>263060</v>
      </c>
      <c r="P285" s="138">
        <v>4</v>
      </c>
      <c r="Q285" t="s">
        <v>890</v>
      </c>
      <c r="R285" t="s">
        <v>2003</v>
      </c>
      <c r="S285">
        <v>1</v>
      </c>
      <c r="T285">
        <v>10</v>
      </c>
      <c r="U285" s="138" t="s">
        <v>891</v>
      </c>
      <c r="X285" t="str">
        <f t="shared" si="8"/>
        <v/>
      </c>
      <c r="Y285" t="str">
        <f t="shared" si="9"/>
        <v/>
      </c>
    </row>
    <row r="286" spans="1:25" x14ac:dyDescent="0.2">
      <c r="A286" s="138">
        <v>282</v>
      </c>
      <c r="B286">
        <v>152</v>
      </c>
      <c r="C286" s="138">
        <v>25261501</v>
      </c>
      <c r="D286">
        <v>25</v>
      </c>
      <c r="E286">
        <v>26</v>
      </c>
      <c r="F286">
        <v>1</v>
      </c>
      <c r="G286">
        <v>501</v>
      </c>
      <c r="H286" s="378" t="s">
        <v>854</v>
      </c>
      <c r="I286" s="382" t="s">
        <v>2356</v>
      </c>
      <c r="J286" t="s">
        <v>2356</v>
      </c>
      <c r="K286" s="381">
        <v>1</v>
      </c>
      <c r="L286" s="399">
        <v>1</v>
      </c>
      <c r="M286" s="379" t="s">
        <v>888</v>
      </c>
      <c r="N286" s="138" t="s">
        <v>889</v>
      </c>
      <c r="O286" s="379">
        <v>263060</v>
      </c>
      <c r="P286" s="379">
        <v>4</v>
      </c>
      <c r="Q286" t="s">
        <v>890</v>
      </c>
      <c r="R286" t="s">
        <v>2003</v>
      </c>
      <c r="S286">
        <v>1</v>
      </c>
      <c r="T286">
        <v>10</v>
      </c>
      <c r="U286" s="138" t="s">
        <v>891</v>
      </c>
      <c r="X286" t="str">
        <f t="shared" si="8"/>
        <v/>
      </c>
      <c r="Y286" t="str">
        <f t="shared" si="9"/>
        <v/>
      </c>
    </row>
    <row r="287" spans="1:25" x14ac:dyDescent="0.2">
      <c r="A287" s="138">
        <v>283</v>
      </c>
      <c r="B287">
        <v>153</v>
      </c>
      <c r="C287" s="138">
        <v>25261502</v>
      </c>
      <c r="D287">
        <v>25</v>
      </c>
      <c r="E287">
        <v>26</v>
      </c>
      <c r="F287">
        <v>1</v>
      </c>
      <c r="G287">
        <v>502</v>
      </c>
      <c r="H287" s="378" t="s">
        <v>854</v>
      </c>
      <c r="I287" s="382" t="s">
        <v>2267</v>
      </c>
      <c r="J287" t="s">
        <v>2267</v>
      </c>
      <c r="K287" s="379">
        <v>2</v>
      </c>
      <c r="L287" s="398">
        <v>2</v>
      </c>
      <c r="M287" s="379" t="s">
        <v>888</v>
      </c>
      <c r="N287" s="138" t="s">
        <v>889</v>
      </c>
      <c r="O287" s="379">
        <v>263060</v>
      </c>
      <c r="P287" s="379">
        <v>4</v>
      </c>
      <c r="Q287" t="s">
        <v>890</v>
      </c>
      <c r="R287" t="s">
        <v>2003</v>
      </c>
      <c r="S287">
        <v>1</v>
      </c>
      <c r="T287">
        <v>10</v>
      </c>
      <c r="U287" s="138" t="s">
        <v>891</v>
      </c>
      <c r="X287" t="str">
        <f t="shared" si="8"/>
        <v/>
      </c>
      <c r="Y287" t="str">
        <f t="shared" si="9"/>
        <v/>
      </c>
    </row>
    <row r="288" spans="1:25" x14ac:dyDescent="0.2">
      <c r="A288" s="138">
        <v>284</v>
      </c>
      <c r="B288">
        <v>154</v>
      </c>
      <c r="C288" s="138">
        <v>26261503</v>
      </c>
      <c r="D288">
        <v>26</v>
      </c>
      <c r="E288">
        <v>26</v>
      </c>
      <c r="F288">
        <v>1</v>
      </c>
      <c r="G288">
        <v>503</v>
      </c>
      <c r="H288" s="378" t="s">
        <v>854</v>
      </c>
      <c r="I288" s="382" t="s">
        <v>2310</v>
      </c>
      <c r="J288" t="s">
        <v>2310</v>
      </c>
      <c r="K288" s="379">
        <v>3</v>
      </c>
      <c r="L288" s="398">
        <v>3</v>
      </c>
      <c r="M288" s="379" t="s">
        <v>888</v>
      </c>
      <c r="N288" s="138" t="s">
        <v>889</v>
      </c>
      <c r="O288" s="379"/>
      <c r="P288" s="379"/>
      <c r="S288">
        <v>1</v>
      </c>
      <c r="T288">
        <v>10</v>
      </c>
      <c r="U288" s="138" t="s">
        <v>891</v>
      </c>
      <c r="X288" t="str">
        <f t="shared" si="8"/>
        <v/>
      </c>
      <c r="Y288" t="str">
        <f t="shared" si="9"/>
        <v/>
      </c>
    </row>
    <row r="289" spans="1:25" x14ac:dyDescent="0.2">
      <c r="A289" s="138">
        <v>285</v>
      </c>
      <c r="B289">
        <v>157</v>
      </c>
      <c r="C289" s="138">
        <v>25261504</v>
      </c>
      <c r="D289">
        <v>25</v>
      </c>
      <c r="E289">
        <v>26</v>
      </c>
      <c r="F289">
        <v>1</v>
      </c>
      <c r="G289">
        <v>504</v>
      </c>
      <c r="H289" s="378" t="s">
        <v>854</v>
      </c>
      <c r="I289" s="380" t="s">
        <v>2264</v>
      </c>
      <c r="J289" t="s">
        <v>2264</v>
      </c>
      <c r="K289" s="138">
        <v>3</v>
      </c>
      <c r="L289" s="398">
        <v>3</v>
      </c>
      <c r="M289" s="138" t="s">
        <v>2357</v>
      </c>
      <c r="N289" s="138" t="s">
        <v>2006</v>
      </c>
      <c r="O289" s="379">
        <v>263060</v>
      </c>
      <c r="P289" s="379">
        <v>4</v>
      </c>
      <c r="Q289" t="s">
        <v>890</v>
      </c>
      <c r="R289" t="s">
        <v>2003</v>
      </c>
      <c r="S289">
        <v>1</v>
      </c>
      <c r="T289">
        <v>10</v>
      </c>
      <c r="U289" s="138" t="s">
        <v>891</v>
      </c>
      <c r="X289" t="str">
        <f t="shared" si="8"/>
        <v/>
      </c>
      <c r="Y289" t="str">
        <f t="shared" si="9"/>
        <v/>
      </c>
    </row>
    <row r="290" spans="1:25" hidden="1" x14ac:dyDescent="0.2">
      <c r="A290" s="138">
        <v>286</v>
      </c>
      <c r="C290" s="138" t="s">
        <v>854</v>
      </c>
      <c r="F290"/>
      <c r="G290"/>
      <c r="H290" s="378" t="s">
        <v>854</v>
      </c>
      <c r="I290" s="382" t="s">
        <v>854</v>
      </c>
      <c r="J290" t="s">
        <v>854</v>
      </c>
      <c r="K290" s="381" t="s">
        <v>854</v>
      </c>
      <c r="L290" s="398" t="s">
        <v>854</v>
      </c>
      <c r="M290" s="379"/>
      <c r="O290" s="379" t="s">
        <v>854</v>
      </c>
      <c r="P290" s="379" t="s">
        <v>854</v>
      </c>
      <c r="Q290" t="s">
        <v>854</v>
      </c>
      <c r="R290" t="s">
        <v>854</v>
      </c>
      <c r="X290" t="str">
        <f t="shared" si="8"/>
        <v>##</v>
      </c>
      <c r="Y290" t="str">
        <f t="shared" si="9"/>
        <v>$$$</v>
      </c>
    </row>
    <row r="291" spans="1:25" hidden="1" x14ac:dyDescent="0.2">
      <c r="A291" s="138">
        <v>287</v>
      </c>
      <c r="C291" s="138" t="s">
        <v>854</v>
      </c>
      <c r="F291"/>
      <c r="G291"/>
      <c r="H291" s="378" t="s">
        <v>854</v>
      </c>
      <c r="I291" s="382" t="s">
        <v>854</v>
      </c>
      <c r="J291" t="s">
        <v>854</v>
      </c>
      <c r="K291" s="379" t="s">
        <v>854</v>
      </c>
      <c r="L291" s="398" t="s">
        <v>854</v>
      </c>
      <c r="M291" s="379"/>
      <c r="O291" s="379" t="s">
        <v>854</v>
      </c>
      <c r="P291" s="379" t="s">
        <v>854</v>
      </c>
      <c r="Q291" t="s">
        <v>854</v>
      </c>
      <c r="R291" t="s">
        <v>854</v>
      </c>
      <c r="X291" t="str">
        <f t="shared" si="8"/>
        <v>##</v>
      </c>
      <c r="Y291" t="str">
        <f t="shared" si="9"/>
        <v>$$$</v>
      </c>
    </row>
    <row r="292" spans="1:25" hidden="1" x14ac:dyDescent="0.2">
      <c r="A292" s="138">
        <v>288</v>
      </c>
      <c r="C292" s="138" t="s">
        <v>854</v>
      </c>
      <c r="F292"/>
      <c r="G292"/>
      <c r="H292" s="378" t="s">
        <v>854</v>
      </c>
      <c r="I292" s="382" t="s">
        <v>854</v>
      </c>
      <c r="J292" t="s">
        <v>854</v>
      </c>
      <c r="K292" s="379" t="s">
        <v>854</v>
      </c>
      <c r="L292" s="398" t="s">
        <v>854</v>
      </c>
      <c r="M292" s="379"/>
      <c r="O292" s="379" t="s">
        <v>854</v>
      </c>
      <c r="P292" s="379" t="s">
        <v>854</v>
      </c>
      <c r="Q292" t="s">
        <v>854</v>
      </c>
      <c r="R292" t="s">
        <v>854</v>
      </c>
      <c r="X292" t="str">
        <f t="shared" si="8"/>
        <v>##</v>
      </c>
      <c r="Y292" t="str">
        <f t="shared" si="9"/>
        <v>$$$</v>
      </c>
    </row>
    <row r="293" spans="1:25" hidden="1" x14ac:dyDescent="0.2">
      <c r="A293" s="138">
        <v>289</v>
      </c>
      <c r="C293" s="138" t="s">
        <v>854</v>
      </c>
      <c r="F293"/>
      <c r="G293"/>
      <c r="H293" s="378" t="s">
        <v>854</v>
      </c>
      <c r="I293" s="382" t="s">
        <v>854</v>
      </c>
      <c r="J293" t="s">
        <v>854</v>
      </c>
      <c r="K293" s="379" t="s">
        <v>854</v>
      </c>
      <c r="L293" s="398" t="s">
        <v>854</v>
      </c>
      <c r="M293" s="379"/>
      <c r="O293" s="379" t="s">
        <v>854</v>
      </c>
      <c r="P293" s="379" t="s">
        <v>854</v>
      </c>
      <c r="Q293" t="s">
        <v>854</v>
      </c>
      <c r="R293" t="s">
        <v>854</v>
      </c>
      <c r="X293" t="str">
        <f t="shared" si="8"/>
        <v>##</v>
      </c>
      <c r="Y293" t="str">
        <f t="shared" si="9"/>
        <v>$$$</v>
      </c>
    </row>
    <row r="294" spans="1:25" hidden="1" x14ac:dyDescent="0.2">
      <c r="A294" s="138">
        <v>290</v>
      </c>
      <c r="C294" s="138" t="s">
        <v>854</v>
      </c>
      <c r="F294"/>
      <c r="G294"/>
      <c r="H294" s="378" t="s">
        <v>854</v>
      </c>
      <c r="I294" s="382" t="s">
        <v>854</v>
      </c>
      <c r="J294" t="s">
        <v>854</v>
      </c>
      <c r="K294" s="379" t="s">
        <v>854</v>
      </c>
      <c r="L294" s="398" t="s">
        <v>854</v>
      </c>
      <c r="M294" s="379"/>
      <c r="O294" s="379" t="s">
        <v>854</v>
      </c>
      <c r="P294" s="379" t="s">
        <v>854</v>
      </c>
      <c r="Q294" t="s">
        <v>854</v>
      </c>
      <c r="R294" t="s">
        <v>854</v>
      </c>
      <c r="X294" t="str">
        <f t="shared" si="8"/>
        <v>##</v>
      </c>
      <c r="Y294" t="str">
        <f t="shared" si="9"/>
        <v>$$$</v>
      </c>
    </row>
    <row r="295" spans="1:25" hidden="1" x14ac:dyDescent="0.2">
      <c r="A295" s="138">
        <v>291</v>
      </c>
      <c r="B295">
        <v>156</v>
      </c>
      <c r="C295" s="138">
        <v>25261960</v>
      </c>
      <c r="D295">
        <v>25</v>
      </c>
      <c r="E295">
        <v>26</v>
      </c>
      <c r="F295">
        <v>1</v>
      </c>
      <c r="G295">
        <v>960</v>
      </c>
      <c r="H295" s="378" t="s">
        <v>854</v>
      </c>
      <c r="I295" s="382" t="s">
        <v>2358</v>
      </c>
      <c r="J295" t="s">
        <v>2358</v>
      </c>
      <c r="K295" s="379">
        <v>11</v>
      </c>
      <c r="L295" s="398">
        <v>11</v>
      </c>
      <c r="M295" s="379" t="s">
        <v>2005</v>
      </c>
      <c r="N295" s="138" t="s">
        <v>2359</v>
      </c>
      <c r="O295" s="379"/>
      <c r="P295" s="379"/>
      <c r="S295">
        <v>1</v>
      </c>
      <c r="T295">
        <v>10</v>
      </c>
      <c r="U295" s="138" t="s">
        <v>891</v>
      </c>
      <c r="X295" t="str">
        <f t="shared" si="8"/>
        <v/>
      </c>
      <c r="Y295" t="str">
        <f t="shared" si="9"/>
        <v/>
      </c>
    </row>
    <row r="296" spans="1:25" hidden="1" x14ac:dyDescent="0.2">
      <c r="A296" s="138">
        <v>292</v>
      </c>
      <c r="B296">
        <v>155</v>
      </c>
      <c r="C296" s="138">
        <v>26261961</v>
      </c>
      <c r="D296">
        <v>26</v>
      </c>
      <c r="E296">
        <v>26</v>
      </c>
      <c r="F296">
        <v>1</v>
      </c>
      <c r="G296">
        <v>961</v>
      </c>
      <c r="H296" s="378" t="s">
        <v>854</v>
      </c>
      <c r="I296" s="382" t="s">
        <v>2360</v>
      </c>
      <c r="J296" t="s">
        <v>2360</v>
      </c>
      <c r="K296" s="381">
        <v>51</v>
      </c>
      <c r="L296" s="399">
        <v>51</v>
      </c>
      <c r="M296" s="379" t="s">
        <v>2004</v>
      </c>
      <c r="N296" s="138" t="s">
        <v>2361</v>
      </c>
      <c r="O296" s="379"/>
      <c r="P296" s="379"/>
      <c r="S296">
        <v>1</v>
      </c>
      <c r="T296">
        <v>10</v>
      </c>
      <c r="U296" s="138" t="s">
        <v>891</v>
      </c>
      <c r="X296" t="str">
        <f t="shared" si="8"/>
        <v/>
      </c>
      <c r="Y296" t="str">
        <f t="shared" si="9"/>
        <v/>
      </c>
    </row>
    <row r="297" spans="1:25" hidden="1" x14ac:dyDescent="0.2">
      <c r="A297" s="138">
        <v>293</v>
      </c>
      <c r="C297" s="138" t="s">
        <v>854</v>
      </c>
      <c r="F297"/>
      <c r="G297"/>
      <c r="H297" s="378" t="s">
        <v>854</v>
      </c>
      <c r="I297" s="380" t="s">
        <v>854</v>
      </c>
      <c r="J297" t="s">
        <v>854</v>
      </c>
      <c r="K297" s="138" t="s">
        <v>854</v>
      </c>
      <c r="L297" s="398" t="s">
        <v>854</v>
      </c>
      <c r="O297" s="379" t="s">
        <v>854</v>
      </c>
      <c r="P297" s="379" t="s">
        <v>854</v>
      </c>
      <c r="Q297" t="s">
        <v>854</v>
      </c>
      <c r="R297" t="s">
        <v>854</v>
      </c>
      <c r="X297" t="str">
        <f t="shared" si="8"/>
        <v>##</v>
      </c>
      <c r="Y297" t="str">
        <f t="shared" si="9"/>
        <v>$$$</v>
      </c>
    </row>
    <row r="298" spans="1:25" hidden="1" x14ac:dyDescent="0.2">
      <c r="A298" s="138">
        <v>294</v>
      </c>
      <c r="C298" s="138" t="s">
        <v>854</v>
      </c>
      <c r="F298"/>
      <c r="G298"/>
      <c r="H298" s="378" t="s">
        <v>854</v>
      </c>
      <c r="I298" s="380" t="s">
        <v>854</v>
      </c>
      <c r="J298" t="s">
        <v>854</v>
      </c>
      <c r="K298" s="138" t="s">
        <v>854</v>
      </c>
      <c r="L298" s="398" t="s">
        <v>854</v>
      </c>
      <c r="O298" s="379" t="s">
        <v>854</v>
      </c>
      <c r="P298" s="379" t="s">
        <v>854</v>
      </c>
      <c r="Q298" t="s">
        <v>854</v>
      </c>
      <c r="R298" t="s">
        <v>854</v>
      </c>
      <c r="X298" t="str">
        <f t="shared" si="8"/>
        <v>##</v>
      </c>
      <c r="Y298" t="str">
        <f t="shared" si="9"/>
        <v>$$$</v>
      </c>
    </row>
    <row r="299" spans="1:25" hidden="1" x14ac:dyDescent="0.2">
      <c r="A299" s="138">
        <v>295</v>
      </c>
      <c r="C299" s="138" t="s">
        <v>854</v>
      </c>
      <c r="F299"/>
      <c r="G299"/>
      <c r="H299" s="378" t="s">
        <v>854</v>
      </c>
      <c r="I299" s="380" t="s">
        <v>854</v>
      </c>
      <c r="J299" t="s">
        <v>854</v>
      </c>
      <c r="K299" s="138" t="s">
        <v>854</v>
      </c>
      <c r="L299" s="398" t="s">
        <v>854</v>
      </c>
      <c r="O299" s="379" t="s">
        <v>854</v>
      </c>
      <c r="P299" s="379" t="s">
        <v>854</v>
      </c>
      <c r="Q299" t="s">
        <v>854</v>
      </c>
      <c r="R299" t="s">
        <v>854</v>
      </c>
      <c r="X299" t="str">
        <f t="shared" si="8"/>
        <v>##</v>
      </c>
      <c r="Y299" t="str">
        <f t="shared" si="9"/>
        <v>$$$</v>
      </c>
    </row>
    <row r="300" spans="1:25" hidden="1" x14ac:dyDescent="0.2">
      <c r="A300" s="138">
        <v>296</v>
      </c>
      <c r="C300" s="138" t="s">
        <v>854</v>
      </c>
      <c r="F300"/>
      <c r="G300"/>
      <c r="H300" s="378" t="s">
        <v>854</v>
      </c>
      <c r="I300" s="382" t="s">
        <v>854</v>
      </c>
      <c r="J300" t="s">
        <v>854</v>
      </c>
      <c r="K300" s="379" t="s">
        <v>854</v>
      </c>
      <c r="L300" s="398" t="s">
        <v>854</v>
      </c>
      <c r="M300" s="379"/>
      <c r="O300" s="379" t="s">
        <v>854</v>
      </c>
      <c r="P300" s="379" t="s">
        <v>854</v>
      </c>
      <c r="Q300" t="s">
        <v>854</v>
      </c>
      <c r="R300" t="s">
        <v>854</v>
      </c>
      <c r="X300" t="str">
        <f t="shared" si="8"/>
        <v>##</v>
      </c>
      <c r="Y300" t="str">
        <f t="shared" si="9"/>
        <v>$$$</v>
      </c>
    </row>
    <row r="301" spans="1:25" hidden="1" x14ac:dyDescent="0.2">
      <c r="A301" s="138">
        <v>297</v>
      </c>
      <c r="C301" s="138" t="s">
        <v>854</v>
      </c>
      <c r="F301"/>
      <c r="G301"/>
      <c r="H301" s="378" t="s">
        <v>854</v>
      </c>
      <c r="I301" s="382" t="s">
        <v>854</v>
      </c>
      <c r="J301" t="s">
        <v>854</v>
      </c>
      <c r="K301" s="379" t="s">
        <v>854</v>
      </c>
      <c r="L301" s="398" t="s">
        <v>854</v>
      </c>
      <c r="M301" s="379"/>
      <c r="O301" s="379" t="s">
        <v>854</v>
      </c>
      <c r="P301" s="379" t="s">
        <v>854</v>
      </c>
      <c r="Q301" t="s">
        <v>854</v>
      </c>
      <c r="R301" t="s">
        <v>854</v>
      </c>
      <c r="X301" t="str">
        <f t="shared" si="8"/>
        <v>##</v>
      </c>
      <c r="Y301" t="str">
        <f t="shared" si="9"/>
        <v>$$$</v>
      </c>
    </row>
    <row r="302" spans="1:25" hidden="1" x14ac:dyDescent="0.2">
      <c r="A302" s="138">
        <v>298</v>
      </c>
      <c r="C302" s="138" t="s">
        <v>854</v>
      </c>
      <c r="F302"/>
      <c r="G302"/>
      <c r="H302" s="378" t="s">
        <v>854</v>
      </c>
      <c r="I302" s="382" t="s">
        <v>854</v>
      </c>
      <c r="J302" t="s">
        <v>854</v>
      </c>
      <c r="K302" s="379" t="s">
        <v>854</v>
      </c>
      <c r="L302" s="398" t="s">
        <v>854</v>
      </c>
      <c r="M302" s="379"/>
      <c r="O302" s="379" t="s">
        <v>854</v>
      </c>
      <c r="P302" s="379" t="s">
        <v>854</v>
      </c>
      <c r="Q302" t="s">
        <v>854</v>
      </c>
      <c r="R302" t="s">
        <v>854</v>
      </c>
      <c r="X302" t="str">
        <f t="shared" si="8"/>
        <v>##</v>
      </c>
      <c r="Y302" t="str">
        <f t="shared" si="9"/>
        <v>$$$</v>
      </c>
    </row>
    <row r="303" spans="1:25" hidden="1" x14ac:dyDescent="0.2">
      <c r="A303" s="138">
        <v>299</v>
      </c>
      <c r="C303" s="138" t="s">
        <v>854</v>
      </c>
      <c r="F303"/>
      <c r="G303"/>
      <c r="H303" s="378" t="s">
        <v>854</v>
      </c>
      <c r="I303" s="382" t="s">
        <v>854</v>
      </c>
      <c r="J303" t="s">
        <v>854</v>
      </c>
      <c r="K303" s="379" t="s">
        <v>854</v>
      </c>
      <c r="L303" s="398" t="s">
        <v>854</v>
      </c>
      <c r="M303" s="379"/>
      <c r="O303" s="379" t="s">
        <v>854</v>
      </c>
      <c r="P303" s="379" t="s">
        <v>854</v>
      </c>
      <c r="Q303" t="s">
        <v>854</v>
      </c>
      <c r="R303" t="s">
        <v>854</v>
      </c>
      <c r="X303" t="str">
        <f t="shared" si="8"/>
        <v>##</v>
      </c>
      <c r="Y303" t="str">
        <f t="shared" si="9"/>
        <v>$$$</v>
      </c>
    </row>
    <row r="304" spans="1:25" hidden="1" x14ac:dyDescent="0.2">
      <c r="A304" s="138">
        <v>300</v>
      </c>
      <c r="C304" s="138" t="s">
        <v>854</v>
      </c>
      <c r="F304"/>
      <c r="G304"/>
      <c r="H304" s="378" t="s">
        <v>854</v>
      </c>
      <c r="I304" s="382" t="s">
        <v>854</v>
      </c>
      <c r="J304" t="s">
        <v>854</v>
      </c>
      <c r="K304" s="379" t="s">
        <v>854</v>
      </c>
      <c r="L304" s="398" t="s">
        <v>854</v>
      </c>
      <c r="M304" s="379"/>
      <c r="O304" s="379" t="s">
        <v>854</v>
      </c>
      <c r="P304" s="379" t="s">
        <v>854</v>
      </c>
      <c r="Q304" t="s">
        <v>854</v>
      </c>
      <c r="R304" t="s">
        <v>854</v>
      </c>
      <c r="X304" t="str">
        <f t="shared" si="8"/>
        <v>##</v>
      </c>
      <c r="Y304" t="str">
        <f t="shared" si="9"/>
        <v>$$$</v>
      </c>
    </row>
    <row r="305" spans="1:25" hidden="1" x14ac:dyDescent="0.2">
      <c r="A305" s="138">
        <v>301</v>
      </c>
      <c r="B305">
        <v>202</v>
      </c>
      <c r="C305" s="138">
        <v>25263000</v>
      </c>
      <c r="D305">
        <v>25</v>
      </c>
      <c r="E305">
        <v>26</v>
      </c>
      <c r="F305">
        <v>3</v>
      </c>
      <c r="G305">
        <v>0</v>
      </c>
      <c r="H305" s="378" t="s">
        <v>854</v>
      </c>
      <c r="I305" s="380" t="s">
        <v>2316</v>
      </c>
      <c r="J305" t="s">
        <v>2316</v>
      </c>
      <c r="K305" s="379">
        <v>78</v>
      </c>
      <c r="L305" s="398">
        <v>78</v>
      </c>
      <c r="M305" s="379" t="s">
        <v>2362</v>
      </c>
      <c r="N305" s="138" t="s">
        <v>900</v>
      </c>
      <c r="O305" s="379">
        <v>261010</v>
      </c>
      <c r="P305" s="379">
        <v>1</v>
      </c>
      <c r="Q305" t="s">
        <v>1822</v>
      </c>
      <c r="R305" t="s">
        <v>1951</v>
      </c>
      <c r="S305">
        <v>5</v>
      </c>
      <c r="T305">
        <v>21</v>
      </c>
      <c r="U305" s="138" t="s">
        <v>899</v>
      </c>
      <c r="V305" t="s">
        <v>2637</v>
      </c>
      <c r="X305" t="str">
        <f t="shared" si="8"/>
        <v/>
      </c>
      <c r="Y305" t="str">
        <f t="shared" si="9"/>
        <v/>
      </c>
    </row>
    <row r="306" spans="1:25" hidden="1" x14ac:dyDescent="0.2">
      <c r="A306" s="138">
        <v>302</v>
      </c>
      <c r="B306">
        <v>203</v>
      </c>
      <c r="C306" s="138">
        <v>25263000</v>
      </c>
      <c r="D306">
        <v>25</v>
      </c>
      <c r="E306">
        <v>26</v>
      </c>
      <c r="F306">
        <v>3</v>
      </c>
      <c r="G306">
        <v>0</v>
      </c>
      <c r="H306" s="378" t="s">
        <v>854</v>
      </c>
      <c r="I306" s="382" t="s">
        <v>2363</v>
      </c>
      <c r="J306" t="s">
        <v>2363</v>
      </c>
      <c r="K306" s="379">
        <v>78</v>
      </c>
      <c r="L306" s="398">
        <v>78</v>
      </c>
      <c r="M306" s="379" t="s">
        <v>2362</v>
      </c>
      <c r="N306" s="138" t="s">
        <v>900</v>
      </c>
      <c r="O306" s="379"/>
      <c r="P306" s="379"/>
      <c r="S306">
        <v>5</v>
      </c>
      <c r="T306">
        <v>21</v>
      </c>
      <c r="U306" s="138" t="s">
        <v>899</v>
      </c>
      <c r="V306" t="s">
        <v>2637</v>
      </c>
      <c r="X306" t="str">
        <f t="shared" si="8"/>
        <v>##</v>
      </c>
      <c r="Y306" t="str">
        <f t="shared" si="9"/>
        <v/>
      </c>
    </row>
    <row r="307" spans="1:25" x14ac:dyDescent="0.2">
      <c r="A307" s="138">
        <v>303</v>
      </c>
      <c r="B307">
        <v>424</v>
      </c>
      <c r="C307" s="138">
        <v>25263200</v>
      </c>
      <c r="D307">
        <v>25</v>
      </c>
      <c r="E307">
        <v>26</v>
      </c>
      <c r="F307">
        <v>3</v>
      </c>
      <c r="G307">
        <v>200</v>
      </c>
      <c r="H307" s="378" t="s">
        <v>854</v>
      </c>
      <c r="I307" s="382" t="s">
        <v>2364</v>
      </c>
      <c r="J307" t="s">
        <v>2364</v>
      </c>
      <c r="K307" s="379">
        <v>71</v>
      </c>
      <c r="L307" s="398">
        <v>71</v>
      </c>
      <c r="M307" s="379" t="s">
        <v>2365</v>
      </c>
      <c r="N307" s="138" t="s">
        <v>939</v>
      </c>
      <c r="O307" s="379">
        <v>262030</v>
      </c>
      <c r="P307" s="379">
        <v>3</v>
      </c>
      <c r="Q307" t="s">
        <v>861</v>
      </c>
      <c r="R307" t="s">
        <v>1959</v>
      </c>
      <c r="S307">
        <v>5</v>
      </c>
      <c r="T307">
        <v>21</v>
      </c>
      <c r="U307" s="138" t="s">
        <v>899</v>
      </c>
      <c r="V307" t="s">
        <v>2638</v>
      </c>
      <c r="X307" t="str">
        <f t="shared" si="8"/>
        <v/>
      </c>
      <c r="Y307" t="str">
        <f t="shared" si="9"/>
        <v/>
      </c>
    </row>
    <row r="308" spans="1:25" hidden="1" x14ac:dyDescent="0.2">
      <c r="A308" s="138">
        <v>304</v>
      </c>
      <c r="B308">
        <v>425</v>
      </c>
      <c r="C308" s="138">
        <v>25263200</v>
      </c>
      <c r="D308">
        <v>25</v>
      </c>
      <c r="E308">
        <v>26</v>
      </c>
      <c r="F308">
        <v>3</v>
      </c>
      <c r="G308">
        <v>200</v>
      </c>
      <c r="H308" s="378" t="s">
        <v>854</v>
      </c>
      <c r="I308" s="382" t="s">
        <v>2303</v>
      </c>
      <c r="J308" t="s">
        <v>2303</v>
      </c>
      <c r="K308" s="379">
        <v>71</v>
      </c>
      <c r="L308" s="398">
        <v>71</v>
      </c>
      <c r="M308" s="379" t="s">
        <v>2365</v>
      </c>
      <c r="N308" s="138" t="s">
        <v>939</v>
      </c>
      <c r="O308" s="379"/>
      <c r="P308" s="379"/>
      <c r="S308">
        <v>5</v>
      </c>
      <c r="T308">
        <v>21</v>
      </c>
      <c r="U308" s="138" t="s">
        <v>899</v>
      </c>
      <c r="V308" t="s">
        <v>2638</v>
      </c>
      <c r="X308" t="str">
        <f t="shared" si="8"/>
        <v>##</v>
      </c>
      <c r="Y308" t="str">
        <f t="shared" si="9"/>
        <v/>
      </c>
    </row>
    <row r="309" spans="1:25" x14ac:dyDescent="0.2">
      <c r="A309" s="138">
        <v>305</v>
      </c>
      <c r="B309">
        <v>201</v>
      </c>
      <c r="C309" s="138">
        <v>25263203</v>
      </c>
      <c r="D309">
        <v>25</v>
      </c>
      <c r="E309">
        <v>26</v>
      </c>
      <c r="F309">
        <v>3</v>
      </c>
      <c r="G309">
        <v>203</v>
      </c>
      <c r="H309" s="378" t="s">
        <v>854</v>
      </c>
      <c r="I309" s="382" t="s">
        <v>2219</v>
      </c>
      <c r="J309" t="s">
        <v>2219</v>
      </c>
      <c r="K309" s="379">
        <v>42</v>
      </c>
      <c r="L309" s="398">
        <v>42</v>
      </c>
      <c r="M309" s="379" t="s">
        <v>2366</v>
      </c>
      <c r="N309" s="138" t="s">
        <v>2367</v>
      </c>
      <c r="O309" s="379">
        <v>262020</v>
      </c>
      <c r="P309" s="379">
        <v>2</v>
      </c>
      <c r="Q309" t="s">
        <v>858</v>
      </c>
      <c r="R309" t="s">
        <v>2011</v>
      </c>
      <c r="S309">
        <v>5</v>
      </c>
      <c r="T309">
        <v>21</v>
      </c>
      <c r="U309" s="138" t="s">
        <v>899</v>
      </c>
      <c r="X309" t="str">
        <f t="shared" si="8"/>
        <v/>
      </c>
      <c r="Y309" t="str">
        <f t="shared" si="9"/>
        <v/>
      </c>
    </row>
    <row r="310" spans="1:25" hidden="1" x14ac:dyDescent="0.2">
      <c r="A310" s="138">
        <v>306</v>
      </c>
      <c r="C310" s="138" t="s">
        <v>854</v>
      </c>
      <c r="F310"/>
      <c r="G310"/>
      <c r="H310" s="378" t="s">
        <v>854</v>
      </c>
      <c r="I310" s="382" t="s">
        <v>854</v>
      </c>
      <c r="J310" t="s">
        <v>854</v>
      </c>
      <c r="K310" s="379" t="s">
        <v>854</v>
      </c>
      <c r="L310" s="398" t="s">
        <v>854</v>
      </c>
      <c r="M310" s="379"/>
      <c r="O310" s="379" t="s">
        <v>854</v>
      </c>
      <c r="P310" s="379" t="s">
        <v>854</v>
      </c>
      <c r="Q310" t="s">
        <v>854</v>
      </c>
      <c r="R310" t="s">
        <v>854</v>
      </c>
      <c r="X310" t="str">
        <f t="shared" si="8"/>
        <v>##</v>
      </c>
      <c r="Y310" t="str">
        <f t="shared" si="9"/>
        <v>$$$</v>
      </c>
    </row>
    <row r="311" spans="1:25" x14ac:dyDescent="0.2">
      <c r="A311" s="138">
        <v>307</v>
      </c>
      <c r="B311">
        <v>28</v>
      </c>
      <c r="C311" s="138">
        <v>25261000</v>
      </c>
      <c r="D311">
        <v>25</v>
      </c>
      <c r="E311">
        <v>26</v>
      </c>
      <c r="F311">
        <v>1</v>
      </c>
      <c r="G311">
        <v>0</v>
      </c>
      <c r="H311" s="378" t="s">
        <v>854</v>
      </c>
      <c r="I311" s="380" t="s">
        <v>2274</v>
      </c>
      <c r="J311" t="s">
        <v>2274</v>
      </c>
      <c r="K311" s="379" t="s">
        <v>854</v>
      </c>
      <c r="L311" s="398" t="s">
        <v>854</v>
      </c>
      <c r="M311" s="379" t="s">
        <v>2368</v>
      </c>
      <c r="N311" s="138" t="s">
        <v>2369</v>
      </c>
      <c r="O311" s="379">
        <v>261010</v>
      </c>
      <c r="P311" s="379">
        <v>1</v>
      </c>
      <c r="Q311" t="s">
        <v>1822</v>
      </c>
      <c r="R311" t="s">
        <v>1951</v>
      </c>
      <c r="S311">
        <v>5</v>
      </c>
      <c r="T311">
        <v>13</v>
      </c>
      <c r="U311" s="138" t="s">
        <v>859</v>
      </c>
      <c r="V311" t="s">
        <v>2639</v>
      </c>
      <c r="X311" t="str">
        <f t="shared" si="8"/>
        <v/>
      </c>
      <c r="Y311" t="str">
        <f t="shared" si="9"/>
        <v/>
      </c>
    </row>
    <row r="312" spans="1:25" x14ac:dyDescent="0.2">
      <c r="A312" s="138">
        <v>308</v>
      </c>
      <c r="B312">
        <v>29</v>
      </c>
      <c r="C312" s="138">
        <v>25261001</v>
      </c>
      <c r="D312">
        <v>25</v>
      </c>
      <c r="E312">
        <v>26</v>
      </c>
      <c r="F312">
        <v>1</v>
      </c>
      <c r="G312">
        <v>1</v>
      </c>
      <c r="H312" s="378" t="s">
        <v>854</v>
      </c>
      <c r="I312" s="382" t="s">
        <v>2370</v>
      </c>
      <c r="J312" t="s">
        <v>2370</v>
      </c>
      <c r="K312" s="379">
        <v>23</v>
      </c>
      <c r="L312" s="398">
        <v>23</v>
      </c>
      <c r="M312" s="379" t="s">
        <v>1963</v>
      </c>
      <c r="N312" s="138" t="s">
        <v>2371</v>
      </c>
      <c r="O312" s="379">
        <v>261010</v>
      </c>
      <c r="P312" s="379">
        <v>1</v>
      </c>
      <c r="Q312" t="s">
        <v>1822</v>
      </c>
      <c r="R312" t="s">
        <v>1951</v>
      </c>
      <c r="S312">
        <v>5</v>
      </c>
      <c r="T312">
        <v>13</v>
      </c>
      <c r="U312" s="138" t="s">
        <v>859</v>
      </c>
      <c r="V312" t="s">
        <v>2639</v>
      </c>
      <c r="X312" t="str">
        <f t="shared" si="8"/>
        <v/>
      </c>
      <c r="Y312" t="str">
        <f t="shared" si="9"/>
        <v/>
      </c>
    </row>
    <row r="313" spans="1:25" x14ac:dyDescent="0.2">
      <c r="A313" s="138">
        <v>309</v>
      </c>
      <c r="B313">
        <v>249</v>
      </c>
      <c r="C313" s="138">
        <v>25261002</v>
      </c>
      <c r="D313">
        <v>25</v>
      </c>
      <c r="E313">
        <v>26</v>
      </c>
      <c r="F313">
        <v>1</v>
      </c>
      <c r="G313">
        <v>2</v>
      </c>
      <c r="H313" s="378" t="s">
        <v>854</v>
      </c>
      <c r="I313" s="382" t="s">
        <v>2372</v>
      </c>
      <c r="J313" t="s">
        <v>2372</v>
      </c>
      <c r="K313" s="379">
        <v>11</v>
      </c>
      <c r="L313" s="398">
        <v>11</v>
      </c>
      <c r="M313" s="379" t="s">
        <v>2026</v>
      </c>
      <c r="N313" s="138" t="s">
        <v>2373</v>
      </c>
      <c r="O313" s="379">
        <v>261010</v>
      </c>
      <c r="P313" s="379">
        <v>1</v>
      </c>
      <c r="Q313" t="s">
        <v>1822</v>
      </c>
      <c r="R313" t="s">
        <v>1951</v>
      </c>
      <c r="S313">
        <v>5</v>
      </c>
      <c r="T313">
        <v>13</v>
      </c>
      <c r="U313" s="138" t="s">
        <v>859</v>
      </c>
      <c r="V313" t="s">
        <v>2639</v>
      </c>
      <c r="X313" t="str">
        <f t="shared" si="8"/>
        <v/>
      </c>
      <c r="Y313" t="str">
        <f t="shared" si="9"/>
        <v/>
      </c>
    </row>
    <row r="314" spans="1:25" hidden="1" x14ac:dyDescent="0.2">
      <c r="A314" s="138">
        <v>310</v>
      </c>
      <c r="C314" s="138" t="s">
        <v>854</v>
      </c>
      <c r="F314"/>
      <c r="G314"/>
      <c r="H314" s="378" t="s">
        <v>854</v>
      </c>
      <c r="I314" s="382" t="s">
        <v>854</v>
      </c>
      <c r="J314" t="s">
        <v>854</v>
      </c>
      <c r="K314" s="379" t="s">
        <v>854</v>
      </c>
      <c r="L314" s="398" t="s">
        <v>854</v>
      </c>
      <c r="M314" s="379"/>
      <c r="O314" s="379" t="s">
        <v>854</v>
      </c>
      <c r="P314" s="379" t="s">
        <v>854</v>
      </c>
      <c r="Q314" t="s">
        <v>854</v>
      </c>
      <c r="R314" t="s">
        <v>854</v>
      </c>
      <c r="X314" t="str">
        <f t="shared" si="8"/>
        <v>##</v>
      </c>
      <c r="Y314" t="str">
        <f t="shared" si="9"/>
        <v>$$$</v>
      </c>
    </row>
    <row r="315" spans="1:25" hidden="1" x14ac:dyDescent="0.2">
      <c r="A315" s="138">
        <v>311</v>
      </c>
      <c r="C315" s="138" t="s">
        <v>854</v>
      </c>
      <c r="F315"/>
      <c r="G315"/>
      <c r="H315" s="378" t="s">
        <v>854</v>
      </c>
      <c r="I315" s="382" t="s">
        <v>854</v>
      </c>
      <c r="J315" t="s">
        <v>854</v>
      </c>
      <c r="K315" s="379" t="s">
        <v>854</v>
      </c>
      <c r="L315" s="398" t="s">
        <v>854</v>
      </c>
      <c r="M315" s="379"/>
      <c r="O315" s="379" t="s">
        <v>854</v>
      </c>
      <c r="P315" s="379" t="s">
        <v>854</v>
      </c>
      <c r="Q315" t="s">
        <v>854</v>
      </c>
      <c r="R315" t="s">
        <v>854</v>
      </c>
      <c r="X315" t="str">
        <f t="shared" si="8"/>
        <v>##</v>
      </c>
      <c r="Y315" t="str">
        <f t="shared" si="9"/>
        <v>$$$</v>
      </c>
    </row>
    <row r="316" spans="1:25" hidden="1" x14ac:dyDescent="0.2">
      <c r="A316" s="138">
        <v>312</v>
      </c>
      <c r="C316" s="138" t="s">
        <v>854</v>
      </c>
      <c r="F316"/>
      <c r="G316"/>
      <c r="H316" s="378" t="s">
        <v>854</v>
      </c>
      <c r="I316" s="382" t="s">
        <v>854</v>
      </c>
      <c r="J316" t="s">
        <v>854</v>
      </c>
      <c r="K316" s="379" t="s">
        <v>854</v>
      </c>
      <c r="L316" s="398" t="s">
        <v>854</v>
      </c>
      <c r="M316" s="379"/>
      <c r="O316" s="379" t="s">
        <v>854</v>
      </c>
      <c r="P316" s="379" t="s">
        <v>854</v>
      </c>
      <c r="Q316" t="s">
        <v>854</v>
      </c>
      <c r="R316" t="s">
        <v>854</v>
      </c>
      <c r="X316" t="str">
        <f t="shared" si="8"/>
        <v>##</v>
      </c>
      <c r="Y316" t="str">
        <f t="shared" si="9"/>
        <v>$$$</v>
      </c>
    </row>
    <row r="317" spans="1:25" hidden="1" x14ac:dyDescent="0.2">
      <c r="A317" s="138">
        <v>313</v>
      </c>
      <c r="C317" s="138" t="s">
        <v>854</v>
      </c>
      <c r="F317"/>
      <c r="G317"/>
      <c r="H317" s="378" t="s">
        <v>854</v>
      </c>
      <c r="I317" s="382" t="s">
        <v>854</v>
      </c>
      <c r="J317" t="s">
        <v>854</v>
      </c>
      <c r="K317" s="379" t="s">
        <v>854</v>
      </c>
      <c r="L317" s="398" t="s">
        <v>854</v>
      </c>
      <c r="M317" s="379"/>
      <c r="O317" s="379" t="s">
        <v>854</v>
      </c>
      <c r="P317" s="379" t="s">
        <v>854</v>
      </c>
      <c r="Q317" t="s">
        <v>854</v>
      </c>
      <c r="R317" t="s">
        <v>854</v>
      </c>
      <c r="X317" t="str">
        <f t="shared" si="8"/>
        <v>##</v>
      </c>
      <c r="Y317" t="str">
        <f t="shared" si="9"/>
        <v>$$$</v>
      </c>
    </row>
    <row r="318" spans="1:25" hidden="1" x14ac:dyDescent="0.2">
      <c r="A318" s="138">
        <v>314</v>
      </c>
      <c r="C318" s="138" t="s">
        <v>854</v>
      </c>
      <c r="F318"/>
      <c r="G318"/>
      <c r="H318" s="378" t="s">
        <v>854</v>
      </c>
      <c r="I318" s="382" t="s">
        <v>854</v>
      </c>
      <c r="J318" t="s">
        <v>854</v>
      </c>
      <c r="K318" s="379" t="s">
        <v>854</v>
      </c>
      <c r="L318" s="398" t="s">
        <v>854</v>
      </c>
      <c r="M318" s="381"/>
      <c r="O318" s="379" t="s">
        <v>854</v>
      </c>
      <c r="P318" s="379" t="s">
        <v>854</v>
      </c>
      <c r="Q318" t="s">
        <v>854</v>
      </c>
      <c r="R318" t="s">
        <v>854</v>
      </c>
      <c r="X318" t="str">
        <f t="shared" si="8"/>
        <v>##</v>
      </c>
      <c r="Y318" t="str">
        <f t="shared" si="9"/>
        <v>$$$</v>
      </c>
    </row>
    <row r="319" spans="1:25" hidden="1" x14ac:dyDescent="0.2">
      <c r="A319" s="138">
        <v>315</v>
      </c>
      <c r="C319" s="138" t="s">
        <v>854</v>
      </c>
      <c r="F319"/>
      <c r="G319"/>
      <c r="H319" s="378" t="s">
        <v>854</v>
      </c>
      <c r="I319" s="382" t="s">
        <v>854</v>
      </c>
      <c r="J319" t="s">
        <v>854</v>
      </c>
      <c r="K319" s="379" t="s">
        <v>854</v>
      </c>
      <c r="L319" s="398" t="s">
        <v>854</v>
      </c>
      <c r="M319" s="379"/>
      <c r="O319" s="379" t="s">
        <v>854</v>
      </c>
      <c r="P319" s="379" t="s">
        <v>854</v>
      </c>
      <c r="Q319" t="s">
        <v>854</v>
      </c>
      <c r="R319" t="s">
        <v>854</v>
      </c>
      <c r="X319" t="str">
        <f t="shared" si="8"/>
        <v>##</v>
      </c>
      <c r="Y319" t="str">
        <f t="shared" si="9"/>
        <v>$$$</v>
      </c>
    </row>
    <row r="320" spans="1:25" x14ac:dyDescent="0.2">
      <c r="A320" s="138">
        <v>316</v>
      </c>
      <c r="B320">
        <v>205</v>
      </c>
      <c r="C320" s="138">
        <v>25263211</v>
      </c>
      <c r="D320">
        <v>25</v>
      </c>
      <c r="E320">
        <v>26</v>
      </c>
      <c r="F320">
        <v>3</v>
      </c>
      <c r="G320">
        <v>211</v>
      </c>
      <c r="H320" s="378" t="s">
        <v>854</v>
      </c>
      <c r="I320" s="382" t="s">
        <v>2356</v>
      </c>
      <c r="J320" t="s">
        <v>2356</v>
      </c>
      <c r="K320" s="379">
        <v>1</v>
      </c>
      <c r="L320" s="398">
        <v>1</v>
      </c>
      <c r="M320" s="379" t="s">
        <v>2374</v>
      </c>
      <c r="N320" s="138" t="s">
        <v>2014</v>
      </c>
      <c r="O320" s="379">
        <v>262020</v>
      </c>
      <c r="P320" s="379">
        <v>2</v>
      </c>
      <c r="Q320" t="s">
        <v>858</v>
      </c>
      <c r="R320" t="s">
        <v>2011</v>
      </c>
      <c r="S320">
        <v>5</v>
      </c>
      <c r="T320">
        <v>21</v>
      </c>
      <c r="U320" s="138" t="s">
        <v>899</v>
      </c>
      <c r="X320" t="str">
        <f t="shared" si="8"/>
        <v/>
      </c>
      <c r="Y320" t="str">
        <f t="shared" si="9"/>
        <v/>
      </c>
    </row>
    <row r="321" spans="1:25" x14ac:dyDescent="0.2">
      <c r="A321" s="138">
        <v>317</v>
      </c>
      <c r="B321">
        <v>206</v>
      </c>
      <c r="C321" s="138">
        <v>25263212</v>
      </c>
      <c r="D321">
        <v>25</v>
      </c>
      <c r="E321">
        <v>26</v>
      </c>
      <c r="F321">
        <v>3</v>
      </c>
      <c r="G321">
        <v>212</v>
      </c>
      <c r="H321" s="378" t="s">
        <v>854</v>
      </c>
      <c r="I321" s="382" t="s">
        <v>2292</v>
      </c>
      <c r="J321" t="s">
        <v>2292</v>
      </c>
      <c r="K321" s="379">
        <v>2</v>
      </c>
      <c r="L321" s="398">
        <v>2</v>
      </c>
      <c r="M321" s="379" t="s">
        <v>2374</v>
      </c>
      <c r="N321" s="138" t="s">
        <v>2014</v>
      </c>
      <c r="O321" s="379">
        <v>262020</v>
      </c>
      <c r="P321" s="379">
        <v>2</v>
      </c>
      <c r="Q321" t="s">
        <v>858</v>
      </c>
      <c r="R321" t="s">
        <v>2011</v>
      </c>
      <c r="S321">
        <v>5</v>
      </c>
      <c r="T321">
        <v>21</v>
      </c>
      <c r="U321" s="138" t="s">
        <v>899</v>
      </c>
      <c r="X321" t="str">
        <f t="shared" si="8"/>
        <v/>
      </c>
      <c r="Y321" t="str">
        <f t="shared" si="9"/>
        <v/>
      </c>
    </row>
    <row r="322" spans="1:25" x14ac:dyDescent="0.2">
      <c r="A322" s="138">
        <v>318</v>
      </c>
      <c r="B322">
        <v>207</v>
      </c>
      <c r="C322" s="138">
        <v>25263213</v>
      </c>
      <c r="D322">
        <v>25</v>
      </c>
      <c r="E322">
        <v>26</v>
      </c>
      <c r="F322">
        <v>3</v>
      </c>
      <c r="G322">
        <v>213</v>
      </c>
      <c r="H322" s="378" t="s">
        <v>854</v>
      </c>
      <c r="I322" s="382" t="s">
        <v>2219</v>
      </c>
      <c r="J322" t="s">
        <v>2219</v>
      </c>
      <c r="K322" s="379">
        <v>3</v>
      </c>
      <c r="L322" s="398">
        <v>3</v>
      </c>
      <c r="M322" s="379" t="s">
        <v>2374</v>
      </c>
      <c r="N322" s="138" t="s">
        <v>2014</v>
      </c>
      <c r="O322" s="379">
        <v>262020</v>
      </c>
      <c r="P322" s="379">
        <v>2</v>
      </c>
      <c r="Q322" t="s">
        <v>858</v>
      </c>
      <c r="R322" t="s">
        <v>2011</v>
      </c>
      <c r="S322">
        <v>5</v>
      </c>
      <c r="T322">
        <v>21</v>
      </c>
      <c r="U322" s="138" t="s">
        <v>899</v>
      </c>
      <c r="X322" t="str">
        <f t="shared" si="8"/>
        <v/>
      </c>
      <c r="Y322" t="str">
        <f t="shared" si="9"/>
        <v/>
      </c>
    </row>
    <row r="323" spans="1:25" x14ac:dyDescent="0.2">
      <c r="A323" s="138">
        <v>319</v>
      </c>
      <c r="B323">
        <v>208</v>
      </c>
      <c r="C323" s="138">
        <v>25263214</v>
      </c>
      <c r="D323">
        <v>25</v>
      </c>
      <c r="E323">
        <v>26</v>
      </c>
      <c r="F323">
        <v>3</v>
      </c>
      <c r="G323">
        <v>214</v>
      </c>
      <c r="H323" s="378" t="s">
        <v>854</v>
      </c>
      <c r="I323" s="382" t="s">
        <v>2264</v>
      </c>
      <c r="J323" t="s">
        <v>2264</v>
      </c>
      <c r="K323" s="379">
        <v>4</v>
      </c>
      <c r="L323" s="398">
        <v>4</v>
      </c>
      <c r="M323" s="379" t="s">
        <v>2374</v>
      </c>
      <c r="N323" s="138" t="s">
        <v>2014</v>
      </c>
      <c r="O323" s="379">
        <v>261010</v>
      </c>
      <c r="P323" s="379">
        <v>1</v>
      </c>
      <c r="Q323" t="s">
        <v>1822</v>
      </c>
      <c r="R323" t="s">
        <v>1951</v>
      </c>
      <c r="S323">
        <v>5</v>
      </c>
      <c r="T323">
        <v>21</v>
      </c>
      <c r="U323" s="138" t="s">
        <v>899</v>
      </c>
      <c r="X323" t="str">
        <f t="shared" si="8"/>
        <v/>
      </c>
      <c r="Y323" t="str">
        <f t="shared" si="9"/>
        <v/>
      </c>
    </row>
    <row r="324" spans="1:25" hidden="1" x14ac:dyDescent="0.2">
      <c r="A324" s="138">
        <v>320</v>
      </c>
      <c r="B324">
        <v>209</v>
      </c>
      <c r="C324" s="138" t="s">
        <v>854</v>
      </c>
      <c r="F324"/>
      <c r="G324"/>
      <c r="H324" s="378" t="s">
        <v>854</v>
      </c>
      <c r="I324" s="382" t="s">
        <v>854</v>
      </c>
      <c r="J324" t="s">
        <v>854</v>
      </c>
      <c r="K324" s="379" t="s">
        <v>854</v>
      </c>
      <c r="L324" s="398" t="s">
        <v>854</v>
      </c>
      <c r="M324" s="379" t="s">
        <v>2374</v>
      </c>
      <c r="N324" s="138" t="s">
        <v>2014</v>
      </c>
      <c r="O324" s="379" t="s">
        <v>854</v>
      </c>
      <c r="P324" s="379" t="s">
        <v>854</v>
      </c>
      <c r="Q324" t="s">
        <v>854</v>
      </c>
      <c r="R324" t="s">
        <v>854</v>
      </c>
      <c r="S324">
        <v>5</v>
      </c>
      <c r="T324">
        <v>21</v>
      </c>
      <c r="U324" s="138" t="s">
        <v>899</v>
      </c>
      <c r="X324" t="str">
        <f t="shared" si="8"/>
        <v>##</v>
      </c>
      <c r="Y324" t="str">
        <f t="shared" si="9"/>
        <v>$$$</v>
      </c>
    </row>
    <row r="325" spans="1:25" hidden="1" x14ac:dyDescent="0.2">
      <c r="A325" s="138">
        <v>321</v>
      </c>
      <c r="B325">
        <v>210</v>
      </c>
      <c r="C325" s="138" t="s">
        <v>854</v>
      </c>
      <c r="F325"/>
      <c r="G325"/>
      <c r="H325" s="378" t="s">
        <v>854</v>
      </c>
      <c r="I325" s="380" t="s">
        <v>854</v>
      </c>
      <c r="J325" t="s">
        <v>854</v>
      </c>
      <c r="K325" s="379" t="s">
        <v>854</v>
      </c>
      <c r="L325" s="398" t="s">
        <v>854</v>
      </c>
      <c r="M325" s="379" t="s">
        <v>2374</v>
      </c>
      <c r="N325" s="138" t="s">
        <v>2014</v>
      </c>
      <c r="O325" s="379" t="s">
        <v>854</v>
      </c>
      <c r="P325" s="379" t="s">
        <v>854</v>
      </c>
      <c r="Q325" t="s">
        <v>854</v>
      </c>
      <c r="R325" t="s">
        <v>854</v>
      </c>
      <c r="S325">
        <v>5</v>
      </c>
      <c r="T325">
        <v>21</v>
      </c>
      <c r="U325" s="138" t="s">
        <v>899</v>
      </c>
      <c r="X325" t="str">
        <f t="shared" si="8"/>
        <v>##</v>
      </c>
      <c r="Y325" t="str">
        <f t="shared" si="9"/>
        <v>$$$</v>
      </c>
    </row>
    <row r="326" spans="1:25" hidden="1" x14ac:dyDescent="0.2">
      <c r="A326" s="138">
        <v>322</v>
      </c>
      <c r="B326">
        <v>211</v>
      </c>
      <c r="C326" s="138" t="s">
        <v>854</v>
      </c>
      <c r="F326"/>
      <c r="G326"/>
      <c r="H326" s="378" t="s">
        <v>854</v>
      </c>
      <c r="I326" s="382" t="s">
        <v>854</v>
      </c>
      <c r="J326" t="s">
        <v>854</v>
      </c>
      <c r="K326" s="379" t="s">
        <v>854</v>
      </c>
      <c r="L326" s="398" t="s">
        <v>854</v>
      </c>
      <c r="M326" s="379" t="s">
        <v>2374</v>
      </c>
      <c r="N326" s="138" t="s">
        <v>2014</v>
      </c>
      <c r="O326" s="379" t="s">
        <v>854</v>
      </c>
      <c r="P326" s="379" t="s">
        <v>854</v>
      </c>
      <c r="Q326" t="s">
        <v>854</v>
      </c>
      <c r="R326" t="s">
        <v>854</v>
      </c>
      <c r="S326">
        <v>5</v>
      </c>
      <c r="T326">
        <v>21</v>
      </c>
      <c r="U326" s="138" t="s">
        <v>899</v>
      </c>
      <c r="X326" t="str">
        <f t="shared" ref="X326:X389" si="10">IF(C326="","##",IF(C326=C325,"##",""))</f>
        <v>##</v>
      </c>
      <c r="Y326" t="str">
        <f t="shared" ref="Y326:Y389" si="11">IF(C326="","$$$","")</f>
        <v>$$$</v>
      </c>
    </row>
    <row r="327" spans="1:25" hidden="1" x14ac:dyDescent="0.2">
      <c r="A327" s="138">
        <v>323</v>
      </c>
      <c r="B327">
        <v>212</v>
      </c>
      <c r="C327" s="138" t="s">
        <v>854</v>
      </c>
      <c r="F327"/>
      <c r="G327"/>
      <c r="H327" s="378" t="s">
        <v>854</v>
      </c>
      <c r="I327" s="382" t="s">
        <v>854</v>
      </c>
      <c r="J327" t="s">
        <v>854</v>
      </c>
      <c r="K327" s="379" t="s">
        <v>854</v>
      </c>
      <c r="L327" s="398" t="s">
        <v>854</v>
      </c>
      <c r="M327" s="379" t="s">
        <v>2374</v>
      </c>
      <c r="N327" s="138" t="s">
        <v>2014</v>
      </c>
      <c r="O327" s="379" t="s">
        <v>854</v>
      </c>
      <c r="P327" s="379" t="s">
        <v>854</v>
      </c>
      <c r="Q327" t="s">
        <v>854</v>
      </c>
      <c r="R327" t="s">
        <v>854</v>
      </c>
      <c r="S327">
        <v>5</v>
      </c>
      <c r="T327">
        <v>21</v>
      </c>
      <c r="U327" s="138" t="s">
        <v>899</v>
      </c>
      <c r="X327" t="str">
        <f t="shared" si="10"/>
        <v>##</v>
      </c>
      <c r="Y327" t="str">
        <f t="shared" si="11"/>
        <v>$$$</v>
      </c>
    </row>
    <row r="328" spans="1:25" hidden="1" x14ac:dyDescent="0.2">
      <c r="A328" s="138">
        <v>324</v>
      </c>
      <c r="C328" s="138" t="s">
        <v>854</v>
      </c>
      <c r="F328"/>
      <c r="G328"/>
      <c r="H328" s="378" t="s">
        <v>854</v>
      </c>
      <c r="I328" s="380" t="s">
        <v>854</v>
      </c>
      <c r="J328" t="s">
        <v>854</v>
      </c>
      <c r="K328" s="138" t="s">
        <v>854</v>
      </c>
      <c r="L328" s="398" t="s">
        <v>854</v>
      </c>
      <c r="O328" s="379" t="s">
        <v>854</v>
      </c>
      <c r="P328" s="138" t="s">
        <v>854</v>
      </c>
      <c r="Q328" t="s">
        <v>854</v>
      </c>
      <c r="R328" t="s">
        <v>854</v>
      </c>
      <c r="X328" t="str">
        <f t="shared" si="10"/>
        <v>##</v>
      </c>
      <c r="Y328" t="str">
        <f t="shared" si="11"/>
        <v>$$$</v>
      </c>
    </row>
    <row r="329" spans="1:25" hidden="1" x14ac:dyDescent="0.2">
      <c r="A329" s="138">
        <v>325</v>
      </c>
      <c r="C329" s="138" t="s">
        <v>854</v>
      </c>
      <c r="F329"/>
      <c r="G329"/>
      <c r="H329" s="378" t="s">
        <v>854</v>
      </c>
      <c r="I329" s="382" t="s">
        <v>854</v>
      </c>
      <c r="J329" t="s">
        <v>854</v>
      </c>
      <c r="K329" s="379" t="s">
        <v>854</v>
      </c>
      <c r="L329" s="398" t="s">
        <v>854</v>
      </c>
      <c r="M329" s="379"/>
      <c r="O329" s="379" t="s">
        <v>854</v>
      </c>
      <c r="P329" s="379" t="s">
        <v>854</v>
      </c>
      <c r="Q329" t="s">
        <v>854</v>
      </c>
      <c r="R329" t="s">
        <v>854</v>
      </c>
      <c r="X329" t="str">
        <f t="shared" si="10"/>
        <v>##</v>
      </c>
      <c r="Y329" t="str">
        <f t="shared" si="11"/>
        <v>$$$</v>
      </c>
    </row>
    <row r="330" spans="1:25" hidden="1" x14ac:dyDescent="0.2">
      <c r="A330" s="138">
        <v>326</v>
      </c>
      <c r="C330" s="138" t="s">
        <v>854</v>
      </c>
      <c r="F330"/>
      <c r="G330" s="383"/>
      <c r="H330" s="378" t="s">
        <v>854</v>
      </c>
      <c r="I330" s="382" t="s">
        <v>854</v>
      </c>
      <c r="J330" t="s">
        <v>854</v>
      </c>
      <c r="K330" s="381" t="s">
        <v>854</v>
      </c>
      <c r="L330" s="399" t="s">
        <v>854</v>
      </c>
      <c r="M330" s="379"/>
      <c r="O330" s="379" t="s">
        <v>854</v>
      </c>
      <c r="P330" s="379" t="s">
        <v>854</v>
      </c>
      <c r="Q330" t="s">
        <v>854</v>
      </c>
      <c r="R330" t="s">
        <v>854</v>
      </c>
      <c r="X330" t="str">
        <f t="shared" si="10"/>
        <v>##</v>
      </c>
      <c r="Y330" t="str">
        <f t="shared" si="11"/>
        <v>$$$</v>
      </c>
    </row>
    <row r="331" spans="1:25" hidden="1" x14ac:dyDescent="0.2">
      <c r="A331" s="138">
        <v>327</v>
      </c>
      <c r="C331" s="138" t="s">
        <v>854</v>
      </c>
      <c r="F331"/>
      <c r="G331" s="383"/>
      <c r="H331" s="378" t="s">
        <v>854</v>
      </c>
      <c r="I331" s="382" t="s">
        <v>854</v>
      </c>
      <c r="J331" t="s">
        <v>854</v>
      </c>
      <c r="K331" s="381" t="s">
        <v>854</v>
      </c>
      <c r="L331" s="399" t="s">
        <v>854</v>
      </c>
      <c r="M331" s="379"/>
      <c r="O331" s="379" t="s">
        <v>854</v>
      </c>
      <c r="P331" s="379" t="s">
        <v>854</v>
      </c>
      <c r="Q331" t="s">
        <v>854</v>
      </c>
      <c r="R331" t="s">
        <v>854</v>
      </c>
      <c r="X331" t="str">
        <f t="shared" si="10"/>
        <v>##</v>
      </c>
      <c r="Y331" t="str">
        <f t="shared" si="11"/>
        <v>$$$</v>
      </c>
    </row>
    <row r="332" spans="1:25" hidden="1" x14ac:dyDescent="0.2">
      <c r="A332" s="138">
        <v>328</v>
      </c>
      <c r="C332" s="138" t="s">
        <v>854</v>
      </c>
      <c r="F332"/>
      <c r="G332" s="383"/>
      <c r="H332" s="378" t="s">
        <v>854</v>
      </c>
      <c r="I332" s="382" t="s">
        <v>854</v>
      </c>
      <c r="J332" t="s">
        <v>854</v>
      </c>
      <c r="K332" s="381" t="s">
        <v>854</v>
      </c>
      <c r="L332" s="399" t="s">
        <v>854</v>
      </c>
      <c r="M332" s="379"/>
      <c r="O332" s="379" t="s">
        <v>854</v>
      </c>
      <c r="P332" s="379" t="s">
        <v>854</v>
      </c>
      <c r="Q332" t="s">
        <v>854</v>
      </c>
      <c r="R332" t="s">
        <v>854</v>
      </c>
      <c r="X332" t="str">
        <f t="shared" si="10"/>
        <v>##</v>
      </c>
      <c r="Y332" t="str">
        <f t="shared" si="11"/>
        <v>$$$</v>
      </c>
    </row>
    <row r="333" spans="1:25" hidden="1" x14ac:dyDescent="0.2">
      <c r="A333" s="138">
        <v>329</v>
      </c>
      <c r="C333" s="138" t="s">
        <v>854</v>
      </c>
      <c r="F333"/>
      <c r="G333"/>
      <c r="H333" s="378" t="s">
        <v>854</v>
      </c>
      <c r="I333" s="380" t="s">
        <v>854</v>
      </c>
      <c r="J333" t="s">
        <v>854</v>
      </c>
      <c r="K333" s="381" t="s">
        <v>854</v>
      </c>
      <c r="L333" s="399" t="s">
        <v>854</v>
      </c>
      <c r="O333" s="379" t="s">
        <v>854</v>
      </c>
      <c r="P333" s="379" t="s">
        <v>854</v>
      </c>
      <c r="Q333" t="s">
        <v>854</v>
      </c>
      <c r="R333" t="s">
        <v>854</v>
      </c>
      <c r="X333" t="str">
        <f t="shared" si="10"/>
        <v>##</v>
      </c>
      <c r="Y333" t="str">
        <f t="shared" si="11"/>
        <v>$$$</v>
      </c>
    </row>
    <row r="334" spans="1:25" hidden="1" x14ac:dyDescent="0.2">
      <c r="A334" s="138">
        <v>330</v>
      </c>
      <c r="C334" s="138" t="s">
        <v>854</v>
      </c>
      <c r="F334"/>
      <c r="G334"/>
      <c r="H334" s="378" t="s">
        <v>854</v>
      </c>
      <c r="I334" s="380" t="s">
        <v>854</v>
      </c>
      <c r="J334" t="s">
        <v>854</v>
      </c>
      <c r="K334" s="138" t="s">
        <v>854</v>
      </c>
      <c r="L334" s="398" t="s">
        <v>854</v>
      </c>
      <c r="O334" s="379" t="s">
        <v>854</v>
      </c>
      <c r="P334" s="379" t="s">
        <v>854</v>
      </c>
      <c r="Q334" t="s">
        <v>854</v>
      </c>
      <c r="R334" t="s">
        <v>854</v>
      </c>
      <c r="X334" t="str">
        <f t="shared" si="10"/>
        <v>##</v>
      </c>
      <c r="Y334" t="str">
        <f t="shared" si="11"/>
        <v>$$$</v>
      </c>
    </row>
    <row r="335" spans="1:25" x14ac:dyDescent="0.2">
      <c r="A335" s="138">
        <v>331</v>
      </c>
      <c r="B335">
        <v>213</v>
      </c>
      <c r="C335" s="138">
        <v>25263311</v>
      </c>
      <c r="D335">
        <v>25</v>
      </c>
      <c r="E335">
        <v>26</v>
      </c>
      <c r="F335">
        <v>3</v>
      </c>
      <c r="G335">
        <v>311</v>
      </c>
      <c r="H335" s="378" t="s">
        <v>854</v>
      </c>
      <c r="I335" s="380" t="s">
        <v>2336</v>
      </c>
      <c r="J335" t="s">
        <v>2336</v>
      </c>
      <c r="K335" s="379">
        <v>78</v>
      </c>
      <c r="L335" s="398">
        <v>78</v>
      </c>
      <c r="M335" s="379" t="s">
        <v>2375</v>
      </c>
      <c r="N335" s="138" t="s">
        <v>901</v>
      </c>
      <c r="O335" s="379">
        <v>261010</v>
      </c>
      <c r="P335" s="379">
        <v>1</v>
      </c>
      <c r="Q335" t="s">
        <v>1822</v>
      </c>
      <c r="R335" t="s">
        <v>1951</v>
      </c>
      <c r="S335">
        <v>5</v>
      </c>
      <c r="T335">
        <v>21</v>
      </c>
      <c r="U335" s="138" t="s">
        <v>899</v>
      </c>
      <c r="X335" t="str">
        <f t="shared" si="10"/>
        <v/>
      </c>
      <c r="Y335" t="str">
        <f t="shared" si="11"/>
        <v/>
      </c>
    </row>
    <row r="336" spans="1:25" x14ac:dyDescent="0.2">
      <c r="A336" s="138">
        <v>332</v>
      </c>
      <c r="B336">
        <v>214</v>
      </c>
      <c r="C336" s="138">
        <v>25263312</v>
      </c>
      <c r="D336">
        <v>25</v>
      </c>
      <c r="E336">
        <v>26</v>
      </c>
      <c r="F336">
        <v>3</v>
      </c>
      <c r="G336">
        <v>312</v>
      </c>
      <c r="H336" s="378" t="s">
        <v>854</v>
      </c>
      <c r="I336" s="380" t="s">
        <v>2376</v>
      </c>
      <c r="J336" t="s">
        <v>2376</v>
      </c>
      <c r="K336" s="379">
        <v>78</v>
      </c>
      <c r="L336" s="398">
        <v>78</v>
      </c>
      <c r="M336" s="379" t="s">
        <v>2377</v>
      </c>
      <c r="N336" s="138" t="s">
        <v>902</v>
      </c>
      <c r="O336" s="379">
        <v>261010</v>
      </c>
      <c r="P336" s="379">
        <v>1</v>
      </c>
      <c r="Q336" t="s">
        <v>1822</v>
      </c>
      <c r="R336" t="s">
        <v>1951</v>
      </c>
      <c r="S336">
        <v>5</v>
      </c>
      <c r="T336">
        <v>21</v>
      </c>
      <c r="U336" s="138" t="s">
        <v>899</v>
      </c>
      <c r="X336" t="str">
        <f t="shared" si="10"/>
        <v/>
      </c>
      <c r="Y336" t="str">
        <f t="shared" si="11"/>
        <v/>
      </c>
    </row>
    <row r="337" spans="1:25" hidden="1" x14ac:dyDescent="0.2">
      <c r="A337" s="138">
        <v>333</v>
      </c>
      <c r="B337">
        <v>215</v>
      </c>
      <c r="C337" s="138">
        <v>25263312</v>
      </c>
      <c r="D337">
        <v>25</v>
      </c>
      <c r="E337">
        <v>26</v>
      </c>
      <c r="F337">
        <v>3</v>
      </c>
      <c r="G337">
        <v>312</v>
      </c>
      <c r="H337" s="378" t="s">
        <v>854</v>
      </c>
      <c r="I337" s="380" t="s">
        <v>2378</v>
      </c>
      <c r="J337" t="s">
        <v>2378</v>
      </c>
      <c r="K337" s="379">
        <v>78</v>
      </c>
      <c r="L337" s="398">
        <v>78</v>
      </c>
      <c r="M337" s="379" t="s">
        <v>2377</v>
      </c>
      <c r="N337" s="138" t="s">
        <v>902</v>
      </c>
      <c r="O337" s="379"/>
      <c r="P337" s="379"/>
      <c r="S337">
        <v>5</v>
      </c>
      <c r="T337">
        <v>21</v>
      </c>
      <c r="U337" s="138" t="s">
        <v>899</v>
      </c>
      <c r="X337" t="str">
        <f t="shared" si="10"/>
        <v>##</v>
      </c>
      <c r="Y337" t="str">
        <f t="shared" si="11"/>
        <v/>
      </c>
    </row>
    <row r="338" spans="1:25" x14ac:dyDescent="0.2">
      <c r="A338" s="138">
        <v>334</v>
      </c>
      <c r="B338">
        <v>216</v>
      </c>
      <c r="C338" s="138">
        <v>25263313</v>
      </c>
      <c r="D338">
        <v>25</v>
      </c>
      <c r="E338">
        <v>26</v>
      </c>
      <c r="F338">
        <v>3</v>
      </c>
      <c r="G338">
        <v>313</v>
      </c>
      <c r="H338" s="378" t="s">
        <v>854</v>
      </c>
      <c r="I338" s="380" t="s">
        <v>2345</v>
      </c>
      <c r="J338" t="s">
        <v>2345</v>
      </c>
      <c r="K338" s="379">
        <v>78</v>
      </c>
      <c r="L338" s="398">
        <v>78</v>
      </c>
      <c r="M338" s="379" t="s">
        <v>2379</v>
      </c>
      <c r="N338" s="138" t="s">
        <v>903</v>
      </c>
      <c r="O338" s="379">
        <v>261010</v>
      </c>
      <c r="P338" s="379">
        <v>1</v>
      </c>
      <c r="Q338" t="s">
        <v>1822</v>
      </c>
      <c r="R338" t="s">
        <v>1951</v>
      </c>
      <c r="S338">
        <v>5</v>
      </c>
      <c r="T338">
        <v>21</v>
      </c>
      <c r="U338" s="138" t="s">
        <v>899</v>
      </c>
      <c r="X338" t="str">
        <f t="shared" si="10"/>
        <v/>
      </c>
      <c r="Y338" t="str">
        <f t="shared" si="11"/>
        <v/>
      </c>
    </row>
    <row r="339" spans="1:25" hidden="1" x14ac:dyDescent="0.2">
      <c r="A339" s="138">
        <v>335</v>
      </c>
      <c r="C339" s="138" t="s">
        <v>854</v>
      </c>
      <c r="F339"/>
      <c r="G339"/>
      <c r="H339" s="378" t="s">
        <v>854</v>
      </c>
      <c r="I339" s="380" t="s">
        <v>854</v>
      </c>
      <c r="J339" t="s">
        <v>854</v>
      </c>
      <c r="K339" s="379" t="s">
        <v>854</v>
      </c>
      <c r="L339" s="398" t="s">
        <v>854</v>
      </c>
      <c r="M339" s="379"/>
      <c r="O339" s="379" t="s">
        <v>854</v>
      </c>
      <c r="P339" s="379" t="s">
        <v>854</v>
      </c>
      <c r="Q339" t="s">
        <v>854</v>
      </c>
      <c r="R339" t="s">
        <v>854</v>
      </c>
      <c r="X339" t="str">
        <f t="shared" si="10"/>
        <v>##</v>
      </c>
      <c r="Y339" t="str">
        <f t="shared" si="11"/>
        <v>$$$</v>
      </c>
    </row>
    <row r="340" spans="1:25" x14ac:dyDescent="0.2">
      <c r="A340" s="138">
        <v>336</v>
      </c>
      <c r="B340">
        <v>218</v>
      </c>
      <c r="C340" s="138">
        <v>25263321</v>
      </c>
      <c r="D340">
        <v>25</v>
      </c>
      <c r="E340">
        <v>26</v>
      </c>
      <c r="F340">
        <v>3</v>
      </c>
      <c r="G340">
        <v>321</v>
      </c>
      <c r="H340" s="378" t="s">
        <v>854</v>
      </c>
      <c r="I340" s="380" t="s">
        <v>2380</v>
      </c>
      <c r="J340" t="s">
        <v>2380</v>
      </c>
      <c r="K340" s="379">
        <v>60</v>
      </c>
      <c r="L340" s="398">
        <v>60</v>
      </c>
      <c r="M340" s="379" t="s">
        <v>2015</v>
      </c>
      <c r="N340" s="138" t="s">
        <v>904</v>
      </c>
      <c r="O340" s="379"/>
      <c r="P340" s="379"/>
      <c r="R340" t="s">
        <v>1823</v>
      </c>
      <c r="S340">
        <v>5</v>
      </c>
      <c r="T340">
        <v>21</v>
      </c>
      <c r="U340" s="138" t="s">
        <v>899</v>
      </c>
      <c r="X340" t="str">
        <f t="shared" si="10"/>
        <v/>
      </c>
      <c r="Y340" t="str">
        <f t="shared" si="11"/>
        <v/>
      </c>
    </row>
    <row r="341" spans="1:25" x14ac:dyDescent="0.2">
      <c r="A341" s="138">
        <v>337</v>
      </c>
      <c r="B341">
        <v>244</v>
      </c>
      <c r="C341" s="138">
        <v>25263322</v>
      </c>
      <c r="D341">
        <v>25</v>
      </c>
      <c r="E341">
        <v>26</v>
      </c>
      <c r="F341">
        <v>3</v>
      </c>
      <c r="G341">
        <v>322</v>
      </c>
      <c r="H341" s="378" t="s">
        <v>854</v>
      </c>
      <c r="I341" s="380" t="s">
        <v>2238</v>
      </c>
      <c r="J341" t="s">
        <v>2238</v>
      </c>
      <c r="K341" s="381" t="s">
        <v>854</v>
      </c>
      <c r="L341" s="399" t="s">
        <v>854</v>
      </c>
      <c r="M341" s="379" t="s">
        <v>2381</v>
      </c>
      <c r="N341" s="138" t="s">
        <v>2382</v>
      </c>
      <c r="O341" s="379"/>
      <c r="P341" s="379"/>
      <c r="R341" t="s">
        <v>1823</v>
      </c>
      <c r="S341">
        <v>5</v>
      </c>
      <c r="T341">
        <v>21</v>
      </c>
      <c r="U341" s="138" t="s">
        <v>899</v>
      </c>
      <c r="X341" t="str">
        <f t="shared" si="10"/>
        <v/>
      </c>
      <c r="Y341" t="str">
        <f t="shared" si="11"/>
        <v/>
      </c>
    </row>
    <row r="342" spans="1:25" hidden="1" x14ac:dyDescent="0.2">
      <c r="A342" s="138">
        <v>338</v>
      </c>
      <c r="C342" s="138" t="s">
        <v>854</v>
      </c>
      <c r="F342"/>
      <c r="G342"/>
      <c r="H342" s="378" t="s">
        <v>854</v>
      </c>
      <c r="I342" s="380" t="s">
        <v>854</v>
      </c>
      <c r="J342" t="s">
        <v>854</v>
      </c>
      <c r="K342" s="379" t="s">
        <v>854</v>
      </c>
      <c r="L342" s="398" t="s">
        <v>854</v>
      </c>
      <c r="M342" s="379"/>
      <c r="O342" s="379" t="s">
        <v>854</v>
      </c>
      <c r="P342" s="379" t="s">
        <v>854</v>
      </c>
      <c r="Q342" t="s">
        <v>854</v>
      </c>
      <c r="R342" t="s">
        <v>854</v>
      </c>
      <c r="X342" t="str">
        <f t="shared" si="10"/>
        <v>##</v>
      </c>
      <c r="Y342" t="str">
        <f t="shared" si="11"/>
        <v>$$$</v>
      </c>
    </row>
    <row r="343" spans="1:25" x14ac:dyDescent="0.2">
      <c r="A343" s="138">
        <v>339</v>
      </c>
      <c r="B343">
        <v>220</v>
      </c>
      <c r="C343" s="138">
        <v>25263331</v>
      </c>
      <c r="D343">
        <v>25</v>
      </c>
      <c r="E343">
        <v>26</v>
      </c>
      <c r="F343">
        <v>3</v>
      </c>
      <c r="G343">
        <v>331</v>
      </c>
      <c r="H343" s="378" t="s">
        <v>854</v>
      </c>
      <c r="I343" s="380" t="s">
        <v>2378</v>
      </c>
      <c r="J343" t="s">
        <v>2378</v>
      </c>
      <c r="K343" s="379">
        <v>75</v>
      </c>
      <c r="L343" s="398">
        <v>75</v>
      </c>
      <c r="M343" s="379" t="s">
        <v>2016</v>
      </c>
      <c r="N343" s="138" t="s">
        <v>905</v>
      </c>
      <c r="O343" s="379">
        <v>262030</v>
      </c>
      <c r="P343" s="379">
        <v>3</v>
      </c>
      <c r="Q343" t="s">
        <v>861</v>
      </c>
      <c r="R343" t="s">
        <v>1959</v>
      </c>
      <c r="S343">
        <v>5</v>
      </c>
      <c r="T343">
        <v>21</v>
      </c>
      <c r="U343" s="138" t="s">
        <v>899</v>
      </c>
      <c r="X343" t="str">
        <f t="shared" si="10"/>
        <v/>
      </c>
      <c r="Y343" t="str">
        <f t="shared" si="11"/>
        <v/>
      </c>
    </row>
    <row r="344" spans="1:25" hidden="1" x14ac:dyDescent="0.2">
      <c r="A344" s="138">
        <v>340</v>
      </c>
      <c r="C344" s="138" t="s">
        <v>854</v>
      </c>
      <c r="F344"/>
      <c r="G344"/>
      <c r="H344" s="378" t="s">
        <v>854</v>
      </c>
      <c r="I344" s="380" t="s">
        <v>854</v>
      </c>
      <c r="J344" t="s">
        <v>854</v>
      </c>
      <c r="K344" s="379" t="s">
        <v>854</v>
      </c>
      <c r="L344" s="398" t="s">
        <v>854</v>
      </c>
      <c r="M344" s="379"/>
      <c r="O344" s="379" t="s">
        <v>854</v>
      </c>
      <c r="P344" s="379" t="s">
        <v>854</v>
      </c>
      <c r="Q344" t="s">
        <v>854</v>
      </c>
      <c r="R344" t="s">
        <v>854</v>
      </c>
      <c r="X344" t="str">
        <f t="shared" si="10"/>
        <v>##</v>
      </c>
      <c r="Y344" t="str">
        <f t="shared" si="11"/>
        <v>$$$</v>
      </c>
    </row>
    <row r="345" spans="1:25" x14ac:dyDescent="0.2">
      <c r="A345" s="138">
        <v>341</v>
      </c>
      <c r="B345">
        <v>222</v>
      </c>
      <c r="C345" s="138">
        <v>25263341</v>
      </c>
      <c r="D345">
        <v>25</v>
      </c>
      <c r="E345">
        <v>26</v>
      </c>
      <c r="F345">
        <v>3</v>
      </c>
      <c r="G345">
        <v>341</v>
      </c>
      <c r="H345" s="378" t="s">
        <v>854</v>
      </c>
      <c r="I345" s="380" t="s">
        <v>2376</v>
      </c>
      <c r="J345" t="s">
        <v>2376</v>
      </c>
      <c r="K345" s="379" t="s">
        <v>854</v>
      </c>
      <c r="L345" s="398" t="s">
        <v>854</v>
      </c>
      <c r="M345" s="379" t="s">
        <v>2017</v>
      </c>
      <c r="N345" s="138" t="s">
        <v>906</v>
      </c>
      <c r="O345" s="379">
        <v>262030</v>
      </c>
      <c r="P345" s="379">
        <v>3</v>
      </c>
      <c r="Q345" t="s">
        <v>861</v>
      </c>
      <c r="R345" t="s">
        <v>1959</v>
      </c>
      <c r="S345">
        <v>5</v>
      </c>
      <c r="T345">
        <v>21</v>
      </c>
      <c r="U345" s="138" t="s">
        <v>899</v>
      </c>
      <c r="X345" t="str">
        <f t="shared" si="10"/>
        <v/>
      </c>
      <c r="Y345" t="str">
        <f t="shared" si="11"/>
        <v/>
      </c>
    </row>
    <row r="346" spans="1:25" hidden="1" x14ac:dyDescent="0.2">
      <c r="A346" s="138">
        <v>342</v>
      </c>
      <c r="C346" s="138" t="s">
        <v>854</v>
      </c>
      <c r="F346"/>
      <c r="G346"/>
      <c r="H346" s="378" t="s">
        <v>854</v>
      </c>
      <c r="I346" s="382" t="s">
        <v>854</v>
      </c>
      <c r="J346" t="s">
        <v>854</v>
      </c>
      <c r="K346" s="379" t="s">
        <v>854</v>
      </c>
      <c r="L346" s="398" t="s">
        <v>854</v>
      </c>
      <c r="M346" s="379"/>
      <c r="O346" s="379" t="s">
        <v>854</v>
      </c>
      <c r="P346" s="379" t="s">
        <v>854</v>
      </c>
      <c r="Q346" t="s">
        <v>854</v>
      </c>
      <c r="R346" t="s">
        <v>854</v>
      </c>
      <c r="X346" t="str">
        <f t="shared" si="10"/>
        <v>##</v>
      </c>
      <c r="Y346" t="str">
        <f t="shared" si="11"/>
        <v>$$$</v>
      </c>
    </row>
    <row r="347" spans="1:25" x14ac:dyDescent="0.2">
      <c r="A347" s="138">
        <v>343</v>
      </c>
      <c r="B347">
        <v>224</v>
      </c>
      <c r="C347" s="138">
        <v>25263351</v>
      </c>
      <c r="D347">
        <v>25</v>
      </c>
      <c r="E347">
        <v>26</v>
      </c>
      <c r="F347">
        <v>3</v>
      </c>
      <c r="G347">
        <v>351</v>
      </c>
      <c r="H347" s="378" t="s">
        <v>854</v>
      </c>
      <c r="I347" s="382" t="s">
        <v>2376</v>
      </c>
      <c r="J347" t="s">
        <v>2376</v>
      </c>
      <c r="K347" s="379">
        <v>78</v>
      </c>
      <c r="L347" s="398">
        <v>78</v>
      </c>
      <c r="M347" s="379" t="s">
        <v>2018</v>
      </c>
      <c r="N347" s="138" t="s">
        <v>907</v>
      </c>
      <c r="O347" s="379">
        <v>262020</v>
      </c>
      <c r="P347" s="379">
        <v>2</v>
      </c>
      <c r="Q347" t="s">
        <v>858</v>
      </c>
      <c r="R347" t="s">
        <v>2011</v>
      </c>
      <c r="S347">
        <v>5</v>
      </c>
      <c r="T347">
        <v>21</v>
      </c>
      <c r="U347" s="138" t="s">
        <v>899</v>
      </c>
      <c r="X347" t="str">
        <f t="shared" si="10"/>
        <v/>
      </c>
      <c r="Y347" t="str">
        <f t="shared" si="11"/>
        <v/>
      </c>
    </row>
    <row r="348" spans="1:25" hidden="1" x14ac:dyDescent="0.2">
      <c r="A348" s="138">
        <v>344</v>
      </c>
      <c r="C348" s="138" t="s">
        <v>854</v>
      </c>
      <c r="F348"/>
      <c r="G348"/>
      <c r="H348" s="378" t="s">
        <v>854</v>
      </c>
      <c r="I348" s="382" t="s">
        <v>854</v>
      </c>
      <c r="J348" t="s">
        <v>854</v>
      </c>
      <c r="K348" s="379" t="s">
        <v>854</v>
      </c>
      <c r="L348" s="398" t="s">
        <v>854</v>
      </c>
      <c r="M348" s="379"/>
      <c r="O348" s="379" t="s">
        <v>854</v>
      </c>
      <c r="P348" s="379" t="s">
        <v>854</v>
      </c>
      <c r="Q348" t="s">
        <v>854</v>
      </c>
      <c r="R348" t="s">
        <v>854</v>
      </c>
      <c r="X348" t="str">
        <f t="shared" si="10"/>
        <v>##</v>
      </c>
      <c r="Y348" t="str">
        <f t="shared" si="11"/>
        <v>$$$</v>
      </c>
    </row>
    <row r="349" spans="1:25" x14ac:dyDescent="0.2">
      <c r="A349" s="138">
        <v>345</v>
      </c>
      <c r="B349">
        <v>245</v>
      </c>
      <c r="C349" s="138">
        <v>25263401</v>
      </c>
      <c r="D349">
        <v>25</v>
      </c>
      <c r="E349">
        <v>26</v>
      </c>
      <c r="F349">
        <v>3</v>
      </c>
      <c r="G349">
        <v>401</v>
      </c>
      <c r="H349" s="378" t="s">
        <v>854</v>
      </c>
      <c r="I349" s="382" t="s">
        <v>2271</v>
      </c>
      <c r="J349" t="s">
        <v>2271</v>
      </c>
      <c r="K349" s="379">
        <v>1</v>
      </c>
      <c r="L349" s="398">
        <v>1</v>
      </c>
      <c r="M349" s="379" t="s">
        <v>2383</v>
      </c>
      <c r="N349" s="138" t="s">
        <v>2384</v>
      </c>
      <c r="O349" s="379">
        <v>263070</v>
      </c>
      <c r="P349" s="379">
        <v>5</v>
      </c>
      <c r="Q349" t="s">
        <v>1966</v>
      </c>
      <c r="R349" t="s">
        <v>1967</v>
      </c>
      <c r="S349">
        <v>5</v>
      </c>
      <c r="T349">
        <v>21</v>
      </c>
      <c r="U349" s="138" t="s">
        <v>899</v>
      </c>
      <c r="X349" t="str">
        <f t="shared" si="10"/>
        <v/>
      </c>
      <c r="Y349" t="str">
        <f t="shared" si="11"/>
        <v/>
      </c>
    </row>
    <row r="350" spans="1:25" hidden="1" x14ac:dyDescent="0.2">
      <c r="A350" s="138">
        <v>346</v>
      </c>
      <c r="B350">
        <v>248</v>
      </c>
      <c r="C350" s="138" t="s">
        <v>854</v>
      </c>
      <c r="E350">
        <v>26</v>
      </c>
      <c r="F350">
        <v>3</v>
      </c>
      <c r="G350">
        <v>402</v>
      </c>
      <c r="H350" s="378" t="s">
        <v>854</v>
      </c>
      <c r="I350" s="382" t="s">
        <v>854</v>
      </c>
      <c r="J350" t="s">
        <v>854</v>
      </c>
      <c r="K350" s="379" t="s">
        <v>854</v>
      </c>
      <c r="M350" s="379" t="s">
        <v>2385</v>
      </c>
      <c r="N350" s="138" t="s">
        <v>2386</v>
      </c>
      <c r="O350" s="379" t="s">
        <v>854</v>
      </c>
      <c r="P350" s="379" t="s">
        <v>854</v>
      </c>
      <c r="Q350" t="s">
        <v>854</v>
      </c>
      <c r="R350" t="s">
        <v>854</v>
      </c>
      <c r="S350">
        <v>5</v>
      </c>
      <c r="T350">
        <v>21</v>
      </c>
      <c r="U350" s="138" t="s">
        <v>899</v>
      </c>
      <c r="X350" t="str">
        <f t="shared" si="10"/>
        <v>##</v>
      </c>
      <c r="Y350" t="str">
        <f t="shared" si="11"/>
        <v>$$$</v>
      </c>
    </row>
    <row r="351" spans="1:25" x14ac:dyDescent="0.2">
      <c r="A351" s="138">
        <v>347</v>
      </c>
      <c r="B351">
        <v>242</v>
      </c>
      <c r="C351" s="138">
        <v>25263403</v>
      </c>
      <c r="D351">
        <v>25</v>
      </c>
      <c r="E351">
        <v>26</v>
      </c>
      <c r="F351">
        <v>3</v>
      </c>
      <c r="G351">
        <v>403</v>
      </c>
      <c r="H351" s="378" t="s">
        <v>854</v>
      </c>
      <c r="I351" s="382" t="s">
        <v>2292</v>
      </c>
      <c r="J351" t="s">
        <v>2292</v>
      </c>
      <c r="K351" s="379">
        <v>39</v>
      </c>
      <c r="L351" s="398">
        <v>39</v>
      </c>
      <c r="M351" s="379" t="s">
        <v>2387</v>
      </c>
      <c r="N351" s="138" t="s">
        <v>2388</v>
      </c>
      <c r="O351" s="379"/>
      <c r="P351" s="379"/>
      <c r="R351" t="s">
        <v>1823</v>
      </c>
      <c r="S351">
        <v>5</v>
      </c>
      <c r="T351">
        <v>21</v>
      </c>
      <c r="U351" s="138" t="s">
        <v>899</v>
      </c>
      <c r="X351" t="str">
        <f t="shared" si="10"/>
        <v/>
      </c>
      <c r="Y351" t="str">
        <f t="shared" si="11"/>
        <v/>
      </c>
    </row>
    <row r="352" spans="1:25" hidden="1" x14ac:dyDescent="0.2">
      <c r="A352" s="138">
        <v>348</v>
      </c>
      <c r="B352">
        <v>250</v>
      </c>
      <c r="C352" s="138" t="s">
        <v>854</v>
      </c>
      <c r="E352">
        <v>26</v>
      </c>
      <c r="F352">
        <v>3</v>
      </c>
      <c r="G352">
        <v>404</v>
      </c>
      <c r="H352" s="378" t="s">
        <v>854</v>
      </c>
      <c r="I352" s="380" t="s">
        <v>854</v>
      </c>
      <c r="J352" t="s">
        <v>854</v>
      </c>
      <c r="K352" s="138" t="s">
        <v>854</v>
      </c>
      <c r="M352" s="138" t="s">
        <v>2389</v>
      </c>
      <c r="N352" s="138" t="s">
        <v>2390</v>
      </c>
      <c r="O352" s="379" t="s">
        <v>854</v>
      </c>
      <c r="P352" s="138" t="s">
        <v>854</v>
      </c>
      <c r="Q352" t="s">
        <v>854</v>
      </c>
      <c r="R352" t="s">
        <v>854</v>
      </c>
      <c r="S352">
        <v>5</v>
      </c>
      <c r="T352">
        <v>21</v>
      </c>
      <c r="U352" s="138" t="s">
        <v>899</v>
      </c>
      <c r="X352" t="str">
        <f t="shared" si="10"/>
        <v>##</v>
      </c>
      <c r="Y352" t="str">
        <f t="shared" si="11"/>
        <v>$$$</v>
      </c>
    </row>
    <row r="353" spans="1:25" x14ac:dyDescent="0.2">
      <c r="A353" s="138">
        <v>349</v>
      </c>
      <c r="B353">
        <v>230</v>
      </c>
      <c r="C353" s="138">
        <v>25263405</v>
      </c>
      <c r="D353">
        <v>25</v>
      </c>
      <c r="E353">
        <v>26</v>
      </c>
      <c r="F353">
        <v>3</v>
      </c>
      <c r="G353">
        <v>405</v>
      </c>
      <c r="H353" s="378" t="s">
        <v>854</v>
      </c>
      <c r="I353" s="380" t="s">
        <v>2289</v>
      </c>
      <c r="J353" t="s">
        <v>2289</v>
      </c>
      <c r="K353" s="138">
        <v>76</v>
      </c>
      <c r="L353" s="398">
        <v>76</v>
      </c>
      <c r="M353" s="138" t="s">
        <v>2391</v>
      </c>
      <c r="N353" s="138" t="s">
        <v>2392</v>
      </c>
      <c r="O353" s="379">
        <v>264020</v>
      </c>
      <c r="P353" s="138">
        <v>7</v>
      </c>
      <c r="Q353" t="s">
        <v>876</v>
      </c>
      <c r="R353" t="s">
        <v>876</v>
      </c>
      <c r="S353">
        <v>5</v>
      </c>
      <c r="T353">
        <v>21</v>
      </c>
      <c r="U353" s="138" t="s">
        <v>899</v>
      </c>
      <c r="X353" t="str">
        <f t="shared" si="10"/>
        <v/>
      </c>
      <c r="Y353" t="str">
        <f t="shared" si="11"/>
        <v/>
      </c>
    </row>
    <row r="354" spans="1:25" x14ac:dyDescent="0.2">
      <c r="A354" s="138">
        <v>350</v>
      </c>
      <c r="B354">
        <v>235</v>
      </c>
      <c r="C354" s="138">
        <v>25263406</v>
      </c>
      <c r="D354">
        <v>25</v>
      </c>
      <c r="E354">
        <v>26</v>
      </c>
      <c r="F354">
        <v>3</v>
      </c>
      <c r="G354">
        <v>406</v>
      </c>
      <c r="H354" s="378" t="s">
        <v>854</v>
      </c>
      <c r="I354" s="380" t="s">
        <v>2267</v>
      </c>
      <c r="J354" t="s">
        <v>2267</v>
      </c>
      <c r="K354" s="138">
        <v>57</v>
      </c>
      <c r="L354" s="398">
        <v>57</v>
      </c>
      <c r="M354" s="138" t="s">
        <v>2393</v>
      </c>
      <c r="N354" s="138" t="s">
        <v>2394</v>
      </c>
      <c r="O354" s="379">
        <v>262030</v>
      </c>
      <c r="P354" s="138">
        <v>3</v>
      </c>
      <c r="Q354" t="s">
        <v>861</v>
      </c>
      <c r="R354" t="s">
        <v>1959</v>
      </c>
      <c r="S354">
        <v>5</v>
      </c>
      <c r="T354">
        <v>21</v>
      </c>
      <c r="U354" s="138" t="s">
        <v>899</v>
      </c>
      <c r="X354" t="str">
        <f t="shared" si="10"/>
        <v/>
      </c>
      <c r="Y354" t="str">
        <f t="shared" si="11"/>
        <v/>
      </c>
    </row>
    <row r="355" spans="1:25" hidden="1" x14ac:dyDescent="0.2">
      <c r="A355" s="138">
        <v>351</v>
      </c>
      <c r="B355">
        <v>232</v>
      </c>
      <c r="C355" s="138" t="s">
        <v>854</v>
      </c>
      <c r="E355">
        <v>26</v>
      </c>
      <c r="F355">
        <v>3</v>
      </c>
      <c r="G355">
        <v>407</v>
      </c>
      <c r="H355" s="378" t="s">
        <v>854</v>
      </c>
      <c r="I355" s="380" t="s">
        <v>854</v>
      </c>
      <c r="J355" t="s">
        <v>854</v>
      </c>
      <c r="K355" s="138" t="s">
        <v>854</v>
      </c>
      <c r="M355" s="138" t="s">
        <v>2395</v>
      </c>
      <c r="N355" s="138" t="s">
        <v>2396</v>
      </c>
      <c r="O355" s="379" t="s">
        <v>854</v>
      </c>
      <c r="P355" s="138" t="s">
        <v>854</v>
      </c>
      <c r="Q355" t="s">
        <v>854</v>
      </c>
      <c r="R355" t="s">
        <v>854</v>
      </c>
      <c r="S355">
        <v>5</v>
      </c>
      <c r="T355">
        <v>21</v>
      </c>
      <c r="U355" s="138" t="s">
        <v>899</v>
      </c>
      <c r="X355" t="str">
        <f t="shared" si="10"/>
        <v>##</v>
      </c>
      <c r="Y355" t="str">
        <f t="shared" si="11"/>
        <v>$$$</v>
      </c>
    </row>
    <row r="356" spans="1:25" hidden="1" x14ac:dyDescent="0.2">
      <c r="A356" s="138">
        <v>352</v>
      </c>
      <c r="B356">
        <v>237</v>
      </c>
      <c r="C356" s="138" t="s">
        <v>854</v>
      </c>
      <c r="E356">
        <v>26</v>
      </c>
      <c r="F356">
        <v>3</v>
      </c>
      <c r="G356">
        <v>408</v>
      </c>
      <c r="H356" s="378" t="s">
        <v>854</v>
      </c>
      <c r="I356" s="382" t="s">
        <v>854</v>
      </c>
      <c r="J356" t="s">
        <v>854</v>
      </c>
      <c r="K356" s="379" t="s">
        <v>854</v>
      </c>
      <c r="M356" s="379" t="s">
        <v>167</v>
      </c>
      <c r="N356" s="138" t="s">
        <v>167</v>
      </c>
      <c r="O356" s="379" t="s">
        <v>854</v>
      </c>
      <c r="P356" s="379" t="s">
        <v>854</v>
      </c>
      <c r="Q356" t="s">
        <v>854</v>
      </c>
      <c r="R356" t="s">
        <v>854</v>
      </c>
      <c r="S356">
        <v>5</v>
      </c>
      <c r="T356">
        <v>21</v>
      </c>
      <c r="U356" s="138" t="s">
        <v>899</v>
      </c>
      <c r="X356" t="str">
        <f t="shared" si="10"/>
        <v>##</v>
      </c>
      <c r="Y356" t="str">
        <f t="shared" si="11"/>
        <v>$$$</v>
      </c>
    </row>
    <row r="357" spans="1:25" hidden="1" x14ac:dyDescent="0.2">
      <c r="A357" s="138">
        <v>353</v>
      </c>
      <c r="B357">
        <v>228</v>
      </c>
      <c r="C357" s="138" t="s">
        <v>854</v>
      </c>
      <c r="E357">
        <v>26</v>
      </c>
      <c r="F357">
        <v>3</v>
      </c>
      <c r="G357">
        <v>409</v>
      </c>
      <c r="H357" s="378" t="s">
        <v>854</v>
      </c>
      <c r="I357" s="382" t="s">
        <v>854</v>
      </c>
      <c r="J357" t="s">
        <v>854</v>
      </c>
      <c r="K357" s="379" t="s">
        <v>854</v>
      </c>
      <c r="M357" s="379" t="s">
        <v>2397</v>
      </c>
      <c r="N357" s="138" t="s">
        <v>2398</v>
      </c>
      <c r="O357" s="379" t="s">
        <v>854</v>
      </c>
      <c r="P357" s="379" t="s">
        <v>854</v>
      </c>
      <c r="Q357" t="s">
        <v>854</v>
      </c>
      <c r="R357" t="s">
        <v>854</v>
      </c>
      <c r="S357">
        <v>5</v>
      </c>
      <c r="T357">
        <v>21</v>
      </c>
      <c r="U357" s="138" t="s">
        <v>899</v>
      </c>
      <c r="X357" t="str">
        <f t="shared" si="10"/>
        <v>##</v>
      </c>
      <c r="Y357" t="str">
        <f t="shared" si="11"/>
        <v>$$$</v>
      </c>
    </row>
    <row r="358" spans="1:25" x14ac:dyDescent="0.2">
      <c r="A358" s="138">
        <v>354</v>
      </c>
      <c r="B358">
        <v>227</v>
      </c>
      <c r="C358" s="138">
        <v>25263410</v>
      </c>
      <c r="D358">
        <v>25</v>
      </c>
      <c r="E358">
        <v>26</v>
      </c>
      <c r="F358">
        <v>3</v>
      </c>
      <c r="G358">
        <v>410</v>
      </c>
      <c r="H358" s="378" t="s">
        <v>854</v>
      </c>
      <c r="I358" s="382" t="s">
        <v>2309</v>
      </c>
      <c r="J358" t="s">
        <v>2309</v>
      </c>
      <c r="K358" s="379" t="s">
        <v>854</v>
      </c>
      <c r="L358" s="398" t="s">
        <v>854</v>
      </c>
      <c r="M358" s="379" t="s">
        <v>2399</v>
      </c>
      <c r="N358" s="138" t="s">
        <v>2400</v>
      </c>
      <c r="O358" s="379">
        <v>262030</v>
      </c>
      <c r="P358" s="379">
        <v>3</v>
      </c>
      <c r="Q358" t="s">
        <v>861</v>
      </c>
      <c r="R358" t="s">
        <v>1959</v>
      </c>
      <c r="S358">
        <v>5</v>
      </c>
      <c r="T358">
        <v>21</v>
      </c>
      <c r="U358" s="138" t="s">
        <v>899</v>
      </c>
      <c r="X358" t="str">
        <f t="shared" si="10"/>
        <v/>
      </c>
      <c r="Y358" t="str">
        <f t="shared" si="11"/>
        <v/>
      </c>
    </row>
    <row r="359" spans="1:25" x14ac:dyDescent="0.2">
      <c r="A359" s="138">
        <v>355</v>
      </c>
      <c r="B359">
        <v>229</v>
      </c>
      <c r="C359" s="138">
        <v>25263411</v>
      </c>
      <c r="D359">
        <v>25</v>
      </c>
      <c r="E359">
        <v>26</v>
      </c>
      <c r="F359">
        <v>3</v>
      </c>
      <c r="G359">
        <v>411</v>
      </c>
      <c r="H359" s="378" t="s">
        <v>854</v>
      </c>
      <c r="I359" s="382" t="s">
        <v>2277</v>
      </c>
      <c r="J359" t="s">
        <v>2277</v>
      </c>
      <c r="K359" s="379" t="s">
        <v>854</v>
      </c>
      <c r="L359" s="398" t="s">
        <v>854</v>
      </c>
      <c r="M359" s="379" t="s">
        <v>2401</v>
      </c>
      <c r="N359" s="138" t="s">
        <v>2641</v>
      </c>
      <c r="O359" s="379"/>
      <c r="P359" s="379"/>
      <c r="R359" t="s">
        <v>2020</v>
      </c>
      <c r="S359">
        <v>5</v>
      </c>
      <c r="T359">
        <v>21</v>
      </c>
      <c r="U359" s="138" t="s">
        <v>899</v>
      </c>
      <c r="X359" t="str">
        <f t="shared" si="10"/>
        <v/>
      </c>
      <c r="Y359" t="str">
        <f t="shared" si="11"/>
        <v/>
      </c>
    </row>
    <row r="360" spans="1:25" hidden="1" x14ac:dyDescent="0.2">
      <c r="A360" s="138">
        <v>356</v>
      </c>
      <c r="B360">
        <v>236</v>
      </c>
      <c r="C360" s="138" t="s">
        <v>854</v>
      </c>
      <c r="E360">
        <v>26</v>
      </c>
      <c r="F360">
        <v>3</v>
      </c>
      <c r="G360">
        <v>412</v>
      </c>
      <c r="H360" s="378" t="s">
        <v>854</v>
      </c>
      <c r="I360" s="382" t="s">
        <v>854</v>
      </c>
      <c r="J360" t="s">
        <v>854</v>
      </c>
      <c r="K360" s="379" t="s">
        <v>854</v>
      </c>
      <c r="M360" s="379" t="s">
        <v>2024</v>
      </c>
      <c r="N360" s="138" t="s">
        <v>2025</v>
      </c>
      <c r="O360" s="379" t="s">
        <v>854</v>
      </c>
      <c r="P360" s="379" t="s">
        <v>854</v>
      </c>
      <c r="Q360" t="s">
        <v>854</v>
      </c>
      <c r="R360" t="s">
        <v>854</v>
      </c>
      <c r="S360">
        <v>5</v>
      </c>
      <c r="T360">
        <v>21</v>
      </c>
      <c r="U360" s="138" t="s">
        <v>899</v>
      </c>
      <c r="X360" t="str">
        <f t="shared" si="10"/>
        <v>##</v>
      </c>
      <c r="Y360" t="str">
        <f t="shared" si="11"/>
        <v>$$$</v>
      </c>
    </row>
    <row r="361" spans="1:25" x14ac:dyDescent="0.2">
      <c r="A361" s="138">
        <v>357</v>
      </c>
      <c r="B361">
        <v>241</v>
      </c>
      <c r="C361" s="138">
        <v>25263413</v>
      </c>
      <c r="D361">
        <v>25</v>
      </c>
      <c r="E361">
        <v>26</v>
      </c>
      <c r="F361">
        <v>3</v>
      </c>
      <c r="G361">
        <v>413</v>
      </c>
      <c r="H361" s="378" t="s">
        <v>854</v>
      </c>
      <c r="I361" s="382" t="s">
        <v>2237</v>
      </c>
      <c r="J361" t="s">
        <v>2237</v>
      </c>
      <c r="K361" s="379">
        <v>41</v>
      </c>
      <c r="L361" s="398">
        <v>41</v>
      </c>
      <c r="M361" s="379" t="s">
        <v>2402</v>
      </c>
      <c r="N361" s="138" t="s">
        <v>2403</v>
      </c>
      <c r="O361" s="379">
        <v>262020</v>
      </c>
      <c r="P361" s="379">
        <v>2</v>
      </c>
      <c r="Q361" t="s">
        <v>858</v>
      </c>
      <c r="R361" t="s">
        <v>1955</v>
      </c>
      <c r="S361">
        <v>5</v>
      </c>
      <c r="T361">
        <v>21</v>
      </c>
      <c r="U361" s="138" t="s">
        <v>899</v>
      </c>
      <c r="X361" t="str">
        <f t="shared" si="10"/>
        <v/>
      </c>
      <c r="Y361" t="str">
        <f t="shared" si="11"/>
        <v/>
      </c>
    </row>
    <row r="362" spans="1:25" x14ac:dyDescent="0.2">
      <c r="A362" s="138">
        <v>358</v>
      </c>
      <c r="B362">
        <v>234</v>
      </c>
      <c r="C362" s="138">
        <v>25263414</v>
      </c>
      <c r="D362">
        <v>25</v>
      </c>
      <c r="E362">
        <v>26</v>
      </c>
      <c r="F362">
        <v>3</v>
      </c>
      <c r="G362">
        <v>414</v>
      </c>
      <c r="H362" s="378" t="s">
        <v>854</v>
      </c>
      <c r="I362" s="382" t="s">
        <v>2380</v>
      </c>
      <c r="J362" t="s">
        <v>2380</v>
      </c>
      <c r="K362" s="379">
        <v>52</v>
      </c>
      <c r="L362" s="398">
        <v>52</v>
      </c>
      <c r="M362" s="379" t="s">
        <v>2023</v>
      </c>
      <c r="N362" s="138" t="s">
        <v>166</v>
      </c>
      <c r="O362" s="379">
        <v>262020</v>
      </c>
      <c r="P362" s="379">
        <v>2</v>
      </c>
      <c r="Q362" t="s">
        <v>858</v>
      </c>
      <c r="R362" t="s">
        <v>1955</v>
      </c>
      <c r="S362">
        <v>5</v>
      </c>
      <c r="T362">
        <v>21</v>
      </c>
      <c r="U362" s="138" t="s">
        <v>899</v>
      </c>
      <c r="X362" t="str">
        <f t="shared" si="10"/>
        <v/>
      </c>
      <c r="Y362" t="str">
        <f t="shared" si="11"/>
        <v/>
      </c>
    </row>
    <row r="363" spans="1:25" x14ac:dyDescent="0.2">
      <c r="A363" s="138">
        <v>359</v>
      </c>
      <c r="B363">
        <v>226</v>
      </c>
      <c r="C363" s="138">
        <v>25263415</v>
      </c>
      <c r="D363">
        <v>25</v>
      </c>
      <c r="E363">
        <v>26</v>
      </c>
      <c r="F363">
        <v>3</v>
      </c>
      <c r="G363">
        <v>415</v>
      </c>
      <c r="H363" s="378" t="s">
        <v>854</v>
      </c>
      <c r="I363" s="382" t="s">
        <v>2271</v>
      </c>
      <c r="J363" t="s">
        <v>2271</v>
      </c>
      <c r="K363" s="379" t="s">
        <v>854</v>
      </c>
      <c r="L363" s="398" t="s">
        <v>854</v>
      </c>
      <c r="M363" s="379" t="s">
        <v>2404</v>
      </c>
      <c r="N363" s="138" t="s">
        <v>2019</v>
      </c>
      <c r="O363" s="379">
        <v>262020</v>
      </c>
      <c r="P363" s="379">
        <v>2</v>
      </c>
      <c r="Q363" t="s">
        <v>858</v>
      </c>
      <c r="R363" t="s">
        <v>1955</v>
      </c>
      <c r="S363">
        <v>5</v>
      </c>
      <c r="T363">
        <v>21</v>
      </c>
      <c r="U363" s="138" t="s">
        <v>899</v>
      </c>
      <c r="X363" t="str">
        <f t="shared" si="10"/>
        <v/>
      </c>
      <c r="Y363" t="str">
        <f t="shared" si="11"/>
        <v/>
      </c>
    </row>
    <row r="364" spans="1:25" x14ac:dyDescent="0.2">
      <c r="A364" s="138">
        <v>360</v>
      </c>
      <c r="B364">
        <v>233</v>
      </c>
      <c r="C364" s="138">
        <v>25263416</v>
      </c>
      <c r="D364">
        <v>25</v>
      </c>
      <c r="E364">
        <v>26</v>
      </c>
      <c r="F364">
        <v>3</v>
      </c>
      <c r="G364">
        <v>416</v>
      </c>
      <c r="H364" s="378" t="s">
        <v>854</v>
      </c>
      <c r="I364" s="382" t="s">
        <v>2289</v>
      </c>
      <c r="J364" t="s">
        <v>2289</v>
      </c>
      <c r="K364" s="379">
        <v>41</v>
      </c>
      <c r="L364" s="398">
        <v>41</v>
      </c>
      <c r="M364" s="379" t="s">
        <v>2022</v>
      </c>
      <c r="N364" s="138" t="s">
        <v>2405</v>
      </c>
      <c r="O364" s="379">
        <v>262020</v>
      </c>
      <c r="P364" s="379">
        <v>2</v>
      </c>
      <c r="Q364" t="s">
        <v>858</v>
      </c>
      <c r="R364" t="s">
        <v>1955</v>
      </c>
      <c r="S364">
        <v>5</v>
      </c>
      <c r="T364">
        <v>21</v>
      </c>
      <c r="U364" s="138" t="s">
        <v>899</v>
      </c>
      <c r="X364" t="str">
        <f t="shared" si="10"/>
        <v/>
      </c>
      <c r="Y364" t="str">
        <f t="shared" si="11"/>
        <v/>
      </c>
    </row>
    <row r="365" spans="1:25" x14ac:dyDescent="0.2">
      <c r="A365" s="138">
        <v>361</v>
      </c>
      <c r="B365">
        <v>231</v>
      </c>
      <c r="C365" s="138">
        <v>25263417</v>
      </c>
      <c r="D365">
        <v>25</v>
      </c>
      <c r="E365">
        <v>26</v>
      </c>
      <c r="F365">
        <v>3</v>
      </c>
      <c r="G365">
        <v>417</v>
      </c>
      <c r="H365" s="378" t="s">
        <v>854</v>
      </c>
      <c r="I365" s="382" t="s">
        <v>2406</v>
      </c>
      <c r="J365" t="s">
        <v>2406</v>
      </c>
      <c r="K365" s="379">
        <v>56</v>
      </c>
      <c r="L365" s="398">
        <v>56</v>
      </c>
      <c r="M365" s="379" t="s">
        <v>2021</v>
      </c>
      <c r="N365" s="138" t="s">
        <v>2407</v>
      </c>
      <c r="O365" s="379">
        <v>262020</v>
      </c>
      <c r="P365" s="379">
        <v>2</v>
      </c>
      <c r="Q365" t="s">
        <v>858</v>
      </c>
      <c r="R365" t="s">
        <v>1955</v>
      </c>
      <c r="S365">
        <v>5</v>
      </c>
      <c r="T365">
        <v>21</v>
      </c>
      <c r="U365" s="138" t="s">
        <v>899</v>
      </c>
      <c r="X365" t="str">
        <f t="shared" si="10"/>
        <v/>
      </c>
      <c r="Y365" t="str">
        <f t="shared" si="11"/>
        <v/>
      </c>
    </row>
    <row r="366" spans="1:25" x14ac:dyDescent="0.2">
      <c r="A366" s="138">
        <v>362</v>
      </c>
      <c r="B366">
        <v>238</v>
      </c>
      <c r="C366" s="138">
        <v>25263418</v>
      </c>
      <c r="D366">
        <v>25</v>
      </c>
      <c r="E366">
        <v>26</v>
      </c>
      <c r="F366">
        <v>3</v>
      </c>
      <c r="G366">
        <v>418</v>
      </c>
      <c r="H366" s="378" t="s">
        <v>854</v>
      </c>
      <c r="I366" s="382" t="s">
        <v>2319</v>
      </c>
      <c r="J366" t="s">
        <v>2319</v>
      </c>
      <c r="K366" s="379">
        <v>29</v>
      </c>
      <c r="L366" s="398">
        <v>29</v>
      </c>
      <c r="M366" s="379" t="s">
        <v>2408</v>
      </c>
      <c r="N366" s="138" t="s">
        <v>2409</v>
      </c>
      <c r="O366" s="379">
        <v>262020</v>
      </c>
      <c r="P366" s="379">
        <v>2</v>
      </c>
      <c r="Q366" t="s">
        <v>858</v>
      </c>
      <c r="R366" t="s">
        <v>1955</v>
      </c>
      <c r="S366">
        <v>5</v>
      </c>
      <c r="T366">
        <v>21</v>
      </c>
      <c r="U366" s="138" t="s">
        <v>899</v>
      </c>
      <c r="X366" t="str">
        <f t="shared" si="10"/>
        <v/>
      </c>
      <c r="Y366" t="str">
        <f t="shared" si="11"/>
        <v/>
      </c>
    </row>
    <row r="367" spans="1:25" hidden="1" x14ac:dyDescent="0.2">
      <c r="A367" s="138">
        <v>363</v>
      </c>
      <c r="B367">
        <v>240</v>
      </c>
      <c r="C367" s="138" t="s">
        <v>854</v>
      </c>
      <c r="E367">
        <v>26</v>
      </c>
      <c r="F367">
        <v>3</v>
      </c>
      <c r="G367">
        <v>419</v>
      </c>
      <c r="H367" s="378" t="s">
        <v>854</v>
      </c>
      <c r="I367" s="382" t="s">
        <v>854</v>
      </c>
      <c r="J367" t="s">
        <v>854</v>
      </c>
      <c r="K367" s="379" t="s">
        <v>854</v>
      </c>
      <c r="M367" s="379" t="s">
        <v>2410</v>
      </c>
      <c r="N367" s="138" t="s">
        <v>2410</v>
      </c>
      <c r="O367" s="379" t="s">
        <v>854</v>
      </c>
      <c r="P367" s="379" t="s">
        <v>854</v>
      </c>
      <c r="Q367" t="s">
        <v>854</v>
      </c>
      <c r="R367" t="s">
        <v>854</v>
      </c>
      <c r="S367">
        <v>5</v>
      </c>
      <c r="T367">
        <v>21</v>
      </c>
      <c r="U367" s="138" t="s">
        <v>899</v>
      </c>
      <c r="X367" t="str">
        <f t="shared" si="10"/>
        <v>##</v>
      </c>
      <c r="Y367" t="str">
        <f t="shared" si="11"/>
        <v>$$$</v>
      </c>
    </row>
    <row r="368" spans="1:25" x14ac:dyDescent="0.2">
      <c r="A368" s="138">
        <v>364</v>
      </c>
      <c r="B368">
        <v>252</v>
      </c>
      <c r="C368" s="138">
        <v>25263420</v>
      </c>
      <c r="D368">
        <v>25</v>
      </c>
      <c r="E368">
        <v>26</v>
      </c>
      <c r="F368">
        <v>3</v>
      </c>
      <c r="G368">
        <v>420</v>
      </c>
      <c r="H368" s="378" t="s">
        <v>854</v>
      </c>
      <c r="I368" s="382" t="s">
        <v>2411</v>
      </c>
      <c r="J368" t="s">
        <v>2411</v>
      </c>
      <c r="K368" s="379">
        <v>1</v>
      </c>
      <c r="L368" s="398">
        <v>1</v>
      </c>
      <c r="M368" s="379" t="s">
        <v>2027</v>
      </c>
      <c r="N368" s="138" t="s">
        <v>2028</v>
      </c>
      <c r="O368" s="379">
        <v>262020</v>
      </c>
      <c r="P368" s="379">
        <v>2</v>
      </c>
      <c r="Q368" t="s">
        <v>858</v>
      </c>
      <c r="R368" t="s">
        <v>1955</v>
      </c>
      <c r="S368">
        <v>5</v>
      </c>
      <c r="T368">
        <v>21</v>
      </c>
      <c r="U368" s="138" t="s">
        <v>899</v>
      </c>
      <c r="X368" t="str">
        <f t="shared" si="10"/>
        <v/>
      </c>
      <c r="Y368" t="str">
        <f t="shared" si="11"/>
        <v/>
      </c>
    </row>
    <row r="369" spans="1:25" x14ac:dyDescent="0.2">
      <c r="A369" s="138">
        <v>365</v>
      </c>
      <c r="C369" s="138">
        <v>25263421</v>
      </c>
      <c r="D369">
        <v>25</v>
      </c>
      <c r="E369">
        <v>26</v>
      </c>
      <c r="F369">
        <v>3</v>
      </c>
      <c r="G369">
        <v>421</v>
      </c>
      <c r="H369" s="378" t="s">
        <v>854</v>
      </c>
      <c r="I369" s="380" t="s">
        <v>2306</v>
      </c>
      <c r="J369" t="s">
        <v>2306</v>
      </c>
      <c r="K369" s="138">
        <v>2</v>
      </c>
      <c r="L369" s="398">
        <v>2</v>
      </c>
      <c r="M369" s="138" t="s">
        <v>2027</v>
      </c>
      <c r="N369" s="138" t="s">
        <v>2028</v>
      </c>
      <c r="O369" s="379">
        <v>262020</v>
      </c>
      <c r="P369" s="379">
        <v>2</v>
      </c>
      <c r="Q369" t="s">
        <v>858</v>
      </c>
      <c r="R369" t="s">
        <v>1955</v>
      </c>
      <c r="S369">
        <v>5</v>
      </c>
      <c r="T369">
        <v>21</v>
      </c>
      <c r="U369" s="138" t="s">
        <v>899</v>
      </c>
      <c r="X369" t="str">
        <f t="shared" si="10"/>
        <v/>
      </c>
      <c r="Y369" t="str">
        <f t="shared" si="11"/>
        <v/>
      </c>
    </row>
    <row r="370" spans="1:25" x14ac:dyDescent="0.2">
      <c r="A370" s="138">
        <v>366</v>
      </c>
      <c r="C370" s="138">
        <v>25263422</v>
      </c>
      <c r="D370">
        <v>25</v>
      </c>
      <c r="E370">
        <v>26</v>
      </c>
      <c r="F370">
        <v>3</v>
      </c>
      <c r="G370">
        <v>422</v>
      </c>
      <c r="H370" s="378" t="s">
        <v>854</v>
      </c>
      <c r="I370" s="382" t="s">
        <v>2412</v>
      </c>
      <c r="J370" t="s">
        <v>2412</v>
      </c>
      <c r="K370" s="138">
        <v>3</v>
      </c>
      <c r="L370" s="398">
        <v>3</v>
      </c>
      <c r="M370" s="138" t="s">
        <v>2027</v>
      </c>
      <c r="N370" s="138" t="s">
        <v>2028</v>
      </c>
      <c r="O370" s="379">
        <v>262020</v>
      </c>
      <c r="P370" s="379">
        <v>2</v>
      </c>
      <c r="Q370" t="s">
        <v>858</v>
      </c>
      <c r="R370" t="s">
        <v>1955</v>
      </c>
      <c r="S370">
        <v>5</v>
      </c>
      <c r="T370">
        <v>21</v>
      </c>
      <c r="U370" s="138" t="s">
        <v>899</v>
      </c>
      <c r="X370" t="str">
        <f t="shared" si="10"/>
        <v/>
      </c>
      <c r="Y370" t="str">
        <f t="shared" si="11"/>
        <v/>
      </c>
    </row>
    <row r="371" spans="1:25" x14ac:dyDescent="0.2">
      <c r="A371" s="138">
        <v>367</v>
      </c>
      <c r="C371" s="138">
        <v>25263423</v>
      </c>
      <c r="D371">
        <v>25</v>
      </c>
      <c r="E371">
        <v>26</v>
      </c>
      <c r="F371">
        <v>3</v>
      </c>
      <c r="G371">
        <v>423</v>
      </c>
      <c r="H371" s="378" t="s">
        <v>854</v>
      </c>
      <c r="I371" s="382" t="s">
        <v>2285</v>
      </c>
      <c r="J371" t="s">
        <v>2285</v>
      </c>
      <c r="K371" s="379">
        <v>4</v>
      </c>
      <c r="L371" s="398">
        <v>4</v>
      </c>
      <c r="M371" s="379" t="s">
        <v>2027</v>
      </c>
      <c r="N371" s="138" t="s">
        <v>2028</v>
      </c>
      <c r="O371" s="379">
        <v>262020</v>
      </c>
      <c r="P371" s="379">
        <v>2</v>
      </c>
      <c r="Q371" t="s">
        <v>858</v>
      </c>
      <c r="R371" t="s">
        <v>1955</v>
      </c>
      <c r="S371">
        <v>5</v>
      </c>
      <c r="T371">
        <v>21</v>
      </c>
      <c r="U371" s="138" t="s">
        <v>899</v>
      </c>
      <c r="X371" t="str">
        <f t="shared" si="10"/>
        <v/>
      </c>
      <c r="Y371" t="str">
        <f t="shared" si="11"/>
        <v/>
      </c>
    </row>
    <row r="372" spans="1:25" x14ac:dyDescent="0.2">
      <c r="A372" s="138">
        <v>368</v>
      </c>
      <c r="C372" s="138">
        <v>25263424</v>
      </c>
      <c r="D372">
        <v>25</v>
      </c>
      <c r="E372">
        <v>26</v>
      </c>
      <c r="F372">
        <v>3</v>
      </c>
      <c r="G372">
        <v>424</v>
      </c>
      <c r="H372" s="378" t="s">
        <v>854</v>
      </c>
      <c r="I372" s="382" t="s">
        <v>2413</v>
      </c>
      <c r="J372" t="s">
        <v>2413</v>
      </c>
      <c r="K372" s="379">
        <v>5</v>
      </c>
      <c r="L372" s="398">
        <v>5</v>
      </c>
      <c r="M372" s="379" t="s">
        <v>2027</v>
      </c>
      <c r="N372" s="138" t="s">
        <v>2028</v>
      </c>
      <c r="O372" s="379">
        <v>262020</v>
      </c>
      <c r="P372" s="379">
        <v>2</v>
      </c>
      <c r="Q372" t="s">
        <v>858</v>
      </c>
      <c r="R372" t="s">
        <v>1955</v>
      </c>
      <c r="U372" s="138" t="s">
        <v>899</v>
      </c>
      <c r="X372" t="str">
        <f t="shared" si="10"/>
        <v/>
      </c>
      <c r="Y372" t="str">
        <f t="shared" si="11"/>
        <v/>
      </c>
    </row>
    <row r="373" spans="1:25" x14ac:dyDescent="0.2">
      <c r="A373" s="138">
        <v>369</v>
      </c>
      <c r="C373" s="138">
        <v>25263425</v>
      </c>
      <c r="D373">
        <v>25</v>
      </c>
      <c r="E373">
        <v>26</v>
      </c>
      <c r="F373">
        <v>3</v>
      </c>
      <c r="G373">
        <v>425</v>
      </c>
      <c r="H373" s="378" t="s">
        <v>854</v>
      </c>
      <c r="I373" s="382" t="s">
        <v>2414</v>
      </c>
      <c r="J373" t="s">
        <v>2414</v>
      </c>
      <c r="K373" s="381">
        <v>6</v>
      </c>
      <c r="L373" s="399">
        <v>6</v>
      </c>
      <c r="M373" s="138" t="s">
        <v>2027</v>
      </c>
      <c r="N373" s="138" t="s">
        <v>2028</v>
      </c>
      <c r="O373" s="379">
        <v>262020</v>
      </c>
      <c r="P373" s="379">
        <v>2</v>
      </c>
      <c r="Q373" t="s">
        <v>858</v>
      </c>
      <c r="R373" t="s">
        <v>1955</v>
      </c>
      <c r="U373" s="138" t="s">
        <v>899</v>
      </c>
      <c r="X373" t="str">
        <f t="shared" si="10"/>
        <v/>
      </c>
      <c r="Y373" t="str">
        <f t="shared" si="11"/>
        <v/>
      </c>
    </row>
    <row r="374" spans="1:25" hidden="1" x14ac:dyDescent="0.2">
      <c r="A374" s="138">
        <v>370</v>
      </c>
      <c r="C374" s="138" t="s">
        <v>854</v>
      </c>
      <c r="F374"/>
      <c r="G374"/>
      <c r="H374" s="378" t="s">
        <v>854</v>
      </c>
      <c r="I374" s="382" t="s">
        <v>854</v>
      </c>
      <c r="J374" t="s">
        <v>854</v>
      </c>
      <c r="K374" s="379" t="s">
        <v>854</v>
      </c>
      <c r="O374" s="379" t="s">
        <v>854</v>
      </c>
      <c r="P374" s="379" t="s">
        <v>854</v>
      </c>
      <c r="Q374" t="s">
        <v>854</v>
      </c>
      <c r="R374" t="s">
        <v>854</v>
      </c>
      <c r="X374" t="str">
        <f t="shared" si="10"/>
        <v>##</v>
      </c>
      <c r="Y374" t="str">
        <f t="shared" si="11"/>
        <v>$$$</v>
      </c>
    </row>
    <row r="375" spans="1:25" hidden="1" x14ac:dyDescent="0.2">
      <c r="A375" s="138">
        <v>371</v>
      </c>
      <c r="B375">
        <v>204</v>
      </c>
      <c r="C375" s="138">
        <v>25263820</v>
      </c>
      <c r="D375">
        <v>25</v>
      </c>
      <c r="E375">
        <v>26</v>
      </c>
      <c r="F375">
        <v>3</v>
      </c>
      <c r="G375">
        <v>820</v>
      </c>
      <c r="H375" s="378" t="s">
        <v>854</v>
      </c>
      <c r="I375" s="382">
        <v>45970</v>
      </c>
      <c r="J375">
        <v>45970</v>
      </c>
      <c r="K375" s="379">
        <v>76</v>
      </c>
      <c r="L375" s="398">
        <v>76</v>
      </c>
      <c r="M375" s="138" t="s">
        <v>2415</v>
      </c>
      <c r="N375" s="138" t="s">
        <v>2416</v>
      </c>
      <c r="O375" s="379">
        <v>262030</v>
      </c>
      <c r="P375" s="379">
        <v>3</v>
      </c>
      <c r="Q375" t="s">
        <v>861</v>
      </c>
      <c r="R375" t="s">
        <v>1959</v>
      </c>
      <c r="S375">
        <v>5</v>
      </c>
      <c r="T375">
        <v>21</v>
      </c>
      <c r="U375" s="138" t="s">
        <v>899</v>
      </c>
      <c r="X375" t="str">
        <f t="shared" si="10"/>
        <v/>
      </c>
      <c r="Y375" t="str">
        <f t="shared" si="11"/>
        <v/>
      </c>
    </row>
    <row r="376" spans="1:25" hidden="1" x14ac:dyDescent="0.2">
      <c r="A376" s="138">
        <v>372</v>
      </c>
      <c r="B376">
        <v>204</v>
      </c>
      <c r="C376" s="138">
        <v>25263821</v>
      </c>
      <c r="D376">
        <v>25</v>
      </c>
      <c r="E376">
        <v>26</v>
      </c>
      <c r="F376">
        <v>3</v>
      </c>
      <c r="G376">
        <v>821</v>
      </c>
      <c r="H376" s="378" t="s">
        <v>854</v>
      </c>
      <c r="I376" s="382">
        <v>45970</v>
      </c>
      <c r="J376">
        <v>45970</v>
      </c>
      <c r="K376" s="379">
        <v>40</v>
      </c>
      <c r="L376" s="398">
        <v>40</v>
      </c>
      <c r="M376" s="138" t="s">
        <v>2417</v>
      </c>
      <c r="N376" s="138" t="s">
        <v>2418</v>
      </c>
      <c r="O376" s="379">
        <v>262030</v>
      </c>
      <c r="P376" s="379">
        <v>3</v>
      </c>
      <c r="Q376" t="s">
        <v>861</v>
      </c>
      <c r="R376" t="s">
        <v>1959</v>
      </c>
      <c r="S376">
        <v>5</v>
      </c>
      <c r="T376">
        <v>21</v>
      </c>
      <c r="U376" s="138" t="s">
        <v>899</v>
      </c>
      <c r="X376" t="str">
        <f t="shared" si="10"/>
        <v/>
      </c>
      <c r="Y376" t="str">
        <f t="shared" si="11"/>
        <v/>
      </c>
    </row>
    <row r="377" spans="1:25" hidden="1" x14ac:dyDescent="0.2">
      <c r="A377" s="138">
        <v>373</v>
      </c>
      <c r="C377" s="138" t="s">
        <v>854</v>
      </c>
      <c r="F377"/>
      <c r="G377"/>
      <c r="H377" s="378" t="s">
        <v>854</v>
      </c>
      <c r="I377" s="382" t="s">
        <v>854</v>
      </c>
      <c r="J377" t="s">
        <v>854</v>
      </c>
      <c r="K377" s="138" t="s">
        <v>854</v>
      </c>
      <c r="L377" s="399" t="s">
        <v>854</v>
      </c>
      <c r="O377" s="379" t="s">
        <v>854</v>
      </c>
      <c r="P377" s="379" t="s">
        <v>854</v>
      </c>
      <c r="Q377" t="s">
        <v>854</v>
      </c>
      <c r="R377" t="s">
        <v>854</v>
      </c>
      <c r="X377" t="str">
        <f t="shared" si="10"/>
        <v>##</v>
      </c>
      <c r="Y377" t="str">
        <f t="shared" si="11"/>
        <v>$$$</v>
      </c>
    </row>
    <row r="378" spans="1:25" hidden="1" x14ac:dyDescent="0.2">
      <c r="A378" s="138">
        <v>374</v>
      </c>
      <c r="B378">
        <v>217</v>
      </c>
      <c r="C378" s="138">
        <v>25263830</v>
      </c>
      <c r="D378">
        <v>25</v>
      </c>
      <c r="E378">
        <v>26</v>
      </c>
      <c r="F378">
        <v>3</v>
      </c>
      <c r="G378">
        <v>830</v>
      </c>
      <c r="H378" s="378" t="s">
        <v>854</v>
      </c>
      <c r="I378" s="380" t="s">
        <v>2419</v>
      </c>
      <c r="J378" t="s">
        <v>2419</v>
      </c>
      <c r="K378" s="138">
        <v>74</v>
      </c>
      <c r="L378" s="398">
        <v>74</v>
      </c>
      <c r="M378" s="138" t="s">
        <v>2420</v>
      </c>
      <c r="N378" s="138" t="s">
        <v>2421</v>
      </c>
      <c r="O378" s="379">
        <v>261010</v>
      </c>
      <c r="P378" s="138">
        <v>1</v>
      </c>
      <c r="Q378" t="s">
        <v>1822</v>
      </c>
      <c r="R378" t="s">
        <v>1951</v>
      </c>
      <c r="S378">
        <v>5</v>
      </c>
      <c r="T378">
        <v>21</v>
      </c>
      <c r="U378" s="138" t="s">
        <v>899</v>
      </c>
      <c r="X378" t="str">
        <f t="shared" si="10"/>
        <v/>
      </c>
      <c r="Y378" t="str">
        <f t="shared" si="11"/>
        <v/>
      </c>
    </row>
    <row r="379" spans="1:25" hidden="1" x14ac:dyDescent="0.2">
      <c r="A379" s="138">
        <v>375</v>
      </c>
      <c r="B379">
        <v>219</v>
      </c>
      <c r="C379" s="138">
        <v>25263831</v>
      </c>
      <c r="D379">
        <v>25</v>
      </c>
      <c r="E379">
        <v>26</v>
      </c>
      <c r="F379">
        <v>3</v>
      </c>
      <c r="G379">
        <v>831</v>
      </c>
      <c r="H379" s="378" t="s">
        <v>854</v>
      </c>
      <c r="I379" s="380" t="s">
        <v>2414</v>
      </c>
      <c r="J379" t="s">
        <v>2414</v>
      </c>
      <c r="K379" s="138">
        <v>35</v>
      </c>
      <c r="L379" s="398">
        <v>35</v>
      </c>
      <c r="M379" s="138" t="s">
        <v>2422</v>
      </c>
      <c r="N379" s="138" t="s">
        <v>2423</v>
      </c>
      <c r="O379" s="379"/>
      <c r="R379" t="s">
        <v>2424</v>
      </c>
      <c r="S379">
        <v>5</v>
      </c>
      <c r="T379">
        <v>21</v>
      </c>
      <c r="U379" s="138" t="s">
        <v>899</v>
      </c>
      <c r="X379" t="str">
        <f t="shared" si="10"/>
        <v/>
      </c>
      <c r="Y379" t="str">
        <f t="shared" si="11"/>
        <v/>
      </c>
    </row>
    <row r="380" spans="1:25" hidden="1" x14ac:dyDescent="0.2">
      <c r="A380" s="138">
        <v>376</v>
      </c>
      <c r="B380">
        <v>221</v>
      </c>
      <c r="C380" s="138">
        <v>25263832</v>
      </c>
      <c r="D380">
        <v>25</v>
      </c>
      <c r="E380">
        <v>26</v>
      </c>
      <c r="F380">
        <v>3</v>
      </c>
      <c r="G380">
        <v>832</v>
      </c>
      <c r="H380" s="378" t="s">
        <v>854</v>
      </c>
      <c r="I380" s="382" t="s">
        <v>2419</v>
      </c>
      <c r="J380" t="s">
        <v>2419</v>
      </c>
      <c r="K380" s="138">
        <v>75</v>
      </c>
      <c r="L380" s="399">
        <v>75</v>
      </c>
      <c r="M380" s="138" t="s">
        <v>2425</v>
      </c>
      <c r="N380" s="138" t="s">
        <v>2426</v>
      </c>
      <c r="O380" s="379"/>
      <c r="P380" s="379"/>
      <c r="R380" t="s">
        <v>2427</v>
      </c>
      <c r="S380">
        <v>5</v>
      </c>
      <c r="T380">
        <v>21</v>
      </c>
      <c r="U380" s="138" t="s">
        <v>899</v>
      </c>
      <c r="X380" t="str">
        <f t="shared" si="10"/>
        <v/>
      </c>
      <c r="Y380" t="str">
        <f t="shared" si="11"/>
        <v/>
      </c>
    </row>
    <row r="381" spans="1:25" hidden="1" x14ac:dyDescent="0.2">
      <c r="A381" s="138">
        <v>377</v>
      </c>
      <c r="B381">
        <v>223</v>
      </c>
      <c r="C381" s="138">
        <v>25263833</v>
      </c>
      <c r="D381">
        <v>25</v>
      </c>
      <c r="E381">
        <v>26</v>
      </c>
      <c r="F381">
        <v>3</v>
      </c>
      <c r="G381">
        <v>833</v>
      </c>
      <c r="H381" s="378" t="s">
        <v>854</v>
      </c>
      <c r="I381" s="382" t="s">
        <v>2419</v>
      </c>
      <c r="J381" t="s">
        <v>2419</v>
      </c>
      <c r="K381" s="138" t="s">
        <v>854</v>
      </c>
      <c r="L381" s="398" t="s">
        <v>854</v>
      </c>
      <c r="M381" s="138" t="s">
        <v>2428</v>
      </c>
      <c r="N381" s="138" t="s">
        <v>2429</v>
      </c>
      <c r="O381" s="379">
        <v>262030</v>
      </c>
      <c r="P381" s="379">
        <v>3</v>
      </c>
      <c r="Q381" t="s">
        <v>861</v>
      </c>
      <c r="R381" t="s">
        <v>1959</v>
      </c>
      <c r="S381">
        <v>5</v>
      </c>
      <c r="T381">
        <v>21</v>
      </c>
      <c r="U381" s="138" t="s">
        <v>899</v>
      </c>
      <c r="X381" t="str">
        <f t="shared" si="10"/>
        <v/>
      </c>
      <c r="Y381" t="str">
        <f t="shared" si="11"/>
        <v/>
      </c>
    </row>
    <row r="382" spans="1:25" hidden="1" x14ac:dyDescent="0.2">
      <c r="A382" s="138">
        <v>378</v>
      </c>
      <c r="B382">
        <v>225</v>
      </c>
      <c r="C382" s="138">
        <v>25263834</v>
      </c>
      <c r="D382">
        <v>25</v>
      </c>
      <c r="E382">
        <v>26</v>
      </c>
      <c r="F382">
        <v>3</v>
      </c>
      <c r="G382">
        <v>834</v>
      </c>
      <c r="H382" s="378" t="s">
        <v>854</v>
      </c>
      <c r="I382" s="380" t="s">
        <v>2419</v>
      </c>
      <c r="J382" t="s">
        <v>2419</v>
      </c>
      <c r="K382" s="381">
        <v>72</v>
      </c>
      <c r="L382" s="399">
        <v>72</v>
      </c>
      <c r="M382" s="379" t="s">
        <v>2430</v>
      </c>
      <c r="N382" s="138" t="s">
        <v>2431</v>
      </c>
      <c r="O382" s="379">
        <v>262020</v>
      </c>
      <c r="P382" s="379">
        <v>2</v>
      </c>
      <c r="Q382" t="s">
        <v>858</v>
      </c>
      <c r="R382" t="s">
        <v>2011</v>
      </c>
      <c r="S382">
        <v>5</v>
      </c>
      <c r="T382">
        <v>21</v>
      </c>
      <c r="U382" s="138" t="s">
        <v>899</v>
      </c>
      <c r="X382" t="str">
        <f t="shared" si="10"/>
        <v/>
      </c>
      <c r="Y382" t="str">
        <f t="shared" si="11"/>
        <v/>
      </c>
    </row>
    <row r="383" spans="1:25" hidden="1" x14ac:dyDescent="0.2">
      <c r="A383" s="138">
        <v>379</v>
      </c>
      <c r="B383">
        <v>243</v>
      </c>
      <c r="C383" s="138" t="s">
        <v>854</v>
      </c>
      <c r="F383">
        <v>3</v>
      </c>
      <c r="G383"/>
      <c r="H383" s="378" t="s">
        <v>854</v>
      </c>
      <c r="I383" s="382" t="s">
        <v>854</v>
      </c>
      <c r="J383" t="s">
        <v>854</v>
      </c>
      <c r="K383" s="381" t="s">
        <v>854</v>
      </c>
      <c r="L383" s="399"/>
      <c r="M383" s="379" t="s">
        <v>168</v>
      </c>
      <c r="N383" s="138" t="s">
        <v>168</v>
      </c>
      <c r="O383" s="379" t="s">
        <v>854</v>
      </c>
      <c r="P383" s="379" t="s">
        <v>854</v>
      </c>
      <c r="Q383" t="s">
        <v>854</v>
      </c>
      <c r="R383" t="s">
        <v>854</v>
      </c>
      <c r="S383">
        <v>5</v>
      </c>
      <c r="T383">
        <v>21</v>
      </c>
      <c r="U383" s="138" t="s">
        <v>899</v>
      </c>
      <c r="X383" t="str">
        <f t="shared" si="10"/>
        <v>##</v>
      </c>
      <c r="Y383" t="str">
        <f t="shared" si="11"/>
        <v>$$$</v>
      </c>
    </row>
    <row r="384" spans="1:25" hidden="1" x14ac:dyDescent="0.2">
      <c r="A384" s="138">
        <v>380</v>
      </c>
      <c r="B384">
        <v>239</v>
      </c>
      <c r="C384" s="138" t="s">
        <v>854</v>
      </c>
      <c r="F384">
        <v>3</v>
      </c>
      <c r="G384"/>
      <c r="H384" s="378" t="s">
        <v>854</v>
      </c>
      <c r="I384" s="382" t="s">
        <v>854</v>
      </c>
      <c r="J384" t="s">
        <v>854</v>
      </c>
      <c r="K384" s="381" t="s">
        <v>854</v>
      </c>
      <c r="L384" s="399"/>
      <c r="M384" s="379" t="s">
        <v>2432</v>
      </c>
      <c r="N384" s="138" t="s">
        <v>2433</v>
      </c>
      <c r="O384" s="379" t="s">
        <v>854</v>
      </c>
      <c r="P384" s="379" t="s">
        <v>854</v>
      </c>
      <c r="Q384" t="s">
        <v>854</v>
      </c>
      <c r="R384" t="s">
        <v>854</v>
      </c>
      <c r="S384">
        <v>5</v>
      </c>
      <c r="T384">
        <v>21</v>
      </c>
      <c r="U384" s="138" t="s">
        <v>899</v>
      </c>
      <c r="X384" t="str">
        <f t="shared" si="10"/>
        <v>##</v>
      </c>
      <c r="Y384" t="str">
        <f t="shared" si="11"/>
        <v>$$$</v>
      </c>
    </row>
    <row r="385" spans="1:25" hidden="1" x14ac:dyDescent="0.2">
      <c r="A385" s="138">
        <v>381</v>
      </c>
      <c r="C385" s="138" t="s">
        <v>854</v>
      </c>
      <c r="F385"/>
      <c r="G385"/>
      <c r="H385" s="378" t="s">
        <v>854</v>
      </c>
      <c r="I385" s="380" t="s">
        <v>854</v>
      </c>
      <c r="J385" t="s">
        <v>854</v>
      </c>
      <c r="K385" s="138" t="s">
        <v>854</v>
      </c>
      <c r="L385" s="398" t="s">
        <v>854</v>
      </c>
      <c r="O385" s="379" t="s">
        <v>854</v>
      </c>
      <c r="P385" s="379" t="s">
        <v>854</v>
      </c>
      <c r="Q385" t="s">
        <v>854</v>
      </c>
      <c r="R385" t="s">
        <v>854</v>
      </c>
      <c r="S385">
        <v>5</v>
      </c>
      <c r="T385">
        <v>21</v>
      </c>
      <c r="U385" s="138" t="s">
        <v>899</v>
      </c>
      <c r="X385" t="str">
        <f t="shared" si="10"/>
        <v>##</v>
      </c>
      <c r="Y385" t="str">
        <f t="shared" si="11"/>
        <v>$$$</v>
      </c>
    </row>
    <row r="386" spans="1:25" hidden="1" x14ac:dyDescent="0.2">
      <c r="A386" s="138">
        <v>382</v>
      </c>
      <c r="C386" s="138" t="s">
        <v>854</v>
      </c>
      <c r="F386"/>
      <c r="G386"/>
      <c r="H386" s="378" t="s">
        <v>854</v>
      </c>
      <c r="I386" s="382" t="s">
        <v>854</v>
      </c>
      <c r="J386" t="s">
        <v>854</v>
      </c>
      <c r="K386" s="379" t="s">
        <v>854</v>
      </c>
      <c r="L386" s="398" t="s">
        <v>854</v>
      </c>
      <c r="M386" s="379"/>
      <c r="O386" s="379" t="s">
        <v>854</v>
      </c>
      <c r="P386" s="379" t="s">
        <v>854</v>
      </c>
      <c r="Q386" t="s">
        <v>854</v>
      </c>
      <c r="R386" t="s">
        <v>854</v>
      </c>
      <c r="X386" t="str">
        <f t="shared" si="10"/>
        <v>##</v>
      </c>
      <c r="Y386" t="str">
        <f t="shared" si="11"/>
        <v>$$$</v>
      </c>
    </row>
    <row r="387" spans="1:25" hidden="1" x14ac:dyDescent="0.2">
      <c r="A387" s="138">
        <v>383</v>
      </c>
      <c r="C387" s="138" t="s">
        <v>854</v>
      </c>
      <c r="F387"/>
      <c r="G387"/>
      <c r="H387" s="378" t="s">
        <v>854</v>
      </c>
      <c r="I387" s="382" t="s">
        <v>854</v>
      </c>
      <c r="J387" t="s">
        <v>854</v>
      </c>
      <c r="K387" s="379" t="s">
        <v>854</v>
      </c>
      <c r="L387" s="398" t="s">
        <v>854</v>
      </c>
      <c r="M387" s="379"/>
      <c r="O387" s="379" t="s">
        <v>854</v>
      </c>
      <c r="P387" s="379" t="s">
        <v>854</v>
      </c>
      <c r="Q387" t="s">
        <v>854</v>
      </c>
      <c r="R387" t="s">
        <v>854</v>
      </c>
      <c r="X387" t="str">
        <f t="shared" si="10"/>
        <v>##</v>
      </c>
      <c r="Y387" t="str">
        <f t="shared" si="11"/>
        <v>$$$</v>
      </c>
    </row>
    <row r="388" spans="1:25" hidden="1" x14ac:dyDescent="0.2">
      <c r="A388" s="138">
        <v>384</v>
      </c>
      <c r="C388" s="138" t="s">
        <v>854</v>
      </c>
      <c r="F388"/>
      <c r="G388"/>
      <c r="H388" s="378" t="s">
        <v>854</v>
      </c>
      <c r="I388" s="382" t="s">
        <v>854</v>
      </c>
      <c r="J388" t="s">
        <v>854</v>
      </c>
      <c r="K388" s="379" t="s">
        <v>854</v>
      </c>
      <c r="L388" s="398" t="s">
        <v>854</v>
      </c>
      <c r="M388" s="379"/>
      <c r="O388" s="379" t="s">
        <v>854</v>
      </c>
      <c r="P388" s="379" t="s">
        <v>854</v>
      </c>
      <c r="Q388" t="s">
        <v>854</v>
      </c>
      <c r="R388" t="s">
        <v>854</v>
      </c>
      <c r="X388" t="str">
        <f t="shared" si="10"/>
        <v>##</v>
      </c>
      <c r="Y388" t="str">
        <f t="shared" si="11"/>
        <v>$$$</v>
      </c>
    </row>
    <row r="389" spans="1:25" hidden="1" x14ac:dyDescent="0.2">
      <c r="A389" s="138">
        <v>385</v>
      </c>
      <c r="C389" s="138" t="s">
        <v>854</v>
      </c>
      <c r="F389"/>
      <c r="G389"/>
      <c r="H389" s="378" t="s">
        <v>854</v>
      </c>
      <c r="I389" s="382" t="s">
        <v>854</v>
      </c>
      <c r="J389" t="s">
        <v>854</v>
      </c>
      <c r="K389" s="379" t="s">
        <v>854</v>
      </c>
      <c r="L389" s="398" t="s">
        <v>854</v>
      </c>
      <c r="M389" s="379"/>
      <c r="O389" s="379" t="s">
        <v>854</v>
      </c>
      <c r="P389" s="379" t="s">
        <v>854</v>
      </c>
      <c r="Q389" t="s">
        <v>854</v>
      </c>
      <c r="R389" t="s">
        <v>854</v>
      </c>
      <c r="X389" t="str">
        <f t="shared" si="10"/>
        <v>##</v>
      </c>
      <c r="Y389" t="str">
        <f t="shared" si="11"/>
        <v>$$$</v>
      </c>
    </row>
    <row r="390" spans="1:25" hidden="1" x14ac:dyDescent="0.2">
      <c r="A390" s="138">
        <v>386</v>
      </c>
      <c r="C390" s="138" t="s">
        <v>854</v>
      </c>
      <c r="F390"/>
      <c r="G390"/>
      <c r="H390" s="378" t="s">
        <v>854</v>
      </c>
      <c r="I390" s="382" t="s">
        <v>854</v>
      </c>
      <c r="J390" t="s">
        <v>854</v>
      </c>
      <c r="K390" s="138" t="s">
        <v>854</v>
      </c>
      <c r="L390" s="398" t="s">
        <v>854</v>
      </c>
      <c r="O390" s="379" t="s">
        <v>854</v>
      </c>
      <c r="P390" s="379" t="s">
        <v>854</v>
      </c>
      <c r="Q390" t="s">
        <v>854</v>
      </c>
      <c r="R390" t="s">
        <v>854</v>
      </c>
      <c r="X390" t="str">
        <f t="shared" ref="X390:X453" si="12">IF(C390="","##",IF(C390=C389,"##",""))</f>
        <v>##</v>
      </c>
      <c r="Y390" t="str">
        <f t="shared" ref="Y390:Y453" si="13">IF(C390="","$$$","")</f>
        <v>$$$</v>
      </c>
    </row>
    <row r="391" spans="1:25" hidden="1" x14ac:dyDescent="0.2">
      <c r="A391" s="138">
        <v>387</v>
      </c>
      <c r="C391" s="138" t="s">
        <v>854</v>
      </c>
      <c r="F391"/>
      <c r="G391"/>
      <c r="H391" s="378" t="s">
        <v>854</v>
      </c>
      <c r="I391" s="382" t="s">
        <v>854</v>
      </c>
      <c r="J391" t="s">
        <v>854</v>
      </c>
      <c r="K391" s="379" t="s">
        <v>854</v>
      </c>
      <c r="L391" s="398" t="s">
        <v>854</v>
      </c>
      <c r="O391" s="379" t="s">
        <v>854</v>
      </c>
      <c r="P391" s="379" t="s">
        <v>854</v>
      </c>
      <c r="Q391" t="s">
        <v>854</v>
      </c>
      <c r="R391" t="s">
        <v>854</v>
      </c>
      <c r="X391" t="str">
        <f t="shared" si="12"/>
        <v>##</v>
      </c>
      <c r="Y391" t="str">
        <f t="shared" si="13"/>
        <v>$$$</v>
      </c>
    </row>
    <row r="392" spans="1:25" hidden="1" x14ac:dyDescent="0.2">
      <c r="A392" s="138">
        <v>388</v>
      </c>
      <c r="C392" s="138" t="s">
        <v>854</v>
      </c>
      <c r="F392"/>
      <c r="G392"/>
      <c r="H392" s="378" t="s">
        <v>854</v>
      </c>
      <c r="I392" s="382" t="s">
        <v>854</v>
      </c>
      <c r="J392" t="s">
        <v>854</v>
      </c>
      <c r="K392" s="379" t="s">
        <v>854</v>
      </c>
      <c r="L392" s="398" t="s">
        <v>854</v>
      </c>
      <c r="O392" s="379" t="s">
        <v>854</v>
      </c>
      <c r="P392" s="379" t="s">
        <v>854</v>
      </c>
      <c r="Q392" t="s">
        <v>854</v>
      </c>
      <c r="R392" t="s">
        <v>854</v>
      </c>
      <c r="X392" t="str">
        <f t="shared" si="12"/>
        <v>##</v>
      </c>
      <c r="Y392" t="str">
        <f t="shared" si="13"/>
        <v>$$$</v>
      </c>
    </row>
    <row r="393" spans="1:25" hidden="1" x14ac:dyDescent="0.2">
      <c r="A393" s="138">
        <v>389</v>
      </c>
      <c r="C393" s="138" t="s">
        <v>854</v>
      </c>
      <c r="F393"/>
      <c r="G393"/>
      <c r="H393" s="378" t="s">
        <v>854</v>
      </c>
      <c r="I393" s="382" t="s">
        <v>854</v>
      </c>
      <c r="J393" t="s">
        <v>854</v>
      </c>
      <c r="K393" s="138" t="s">
        <v>854</v>
      </c>
      <c r="L393" s="398" t="s">
        <v>854</v>
      </c>
      <c r="O393" s="379" t="s">
        <v>854</v>
      </c>
      <c r="P393" s="379" t="s">
        <v>854</v>
      </c>
      <c r="Q393" t="s">
        <v>854</v>
      </c>
      <c r="R393" t="s">
        <v>854</v>
      </c>
      <c r="X393" t="str">
        <f t="shared" si="12"/>
        <v>##</v>
      </c>
      <c r="Y393" t="str">
        <f t="shared" si="13"/>
        <v>$$$</v>
      </c>
    </row>
    <row r="394" spans="1:25" hidden="1" x14ac:dyDescent="0.2">
      <c r="A394" s="138">
        <v>390</v>
      </c>
      <c r="C394" s="138" t="s">
        <v>854</v>
      </c>
      <c r="F394"/>
      <c r="G394"/>
      <c r="H394" s="378" t="s">
        <v>854</v>
      </c>
      <c r="I394" s="382" t="s">
        <v>854</v>
      </c>
      <c r="J394" t="s">
        <v>854</v>
      </c>
      <c r="K394" s="379" t="s">
        <v>854</v>
      </c>
      <c r="L394" s="398" t="s">
        <v>854</v>
      </c>
      <c r="M394" s="379"/>
      <c r="O394" s="379" t="s">
        <v>854</v>
      </c>
      <c r="P394" s="379" t="s">
        <v>854</v>
      </c>
      <c r="Q394" t="s">
        <v>854</v>
      </c>
      <c r="R394" t="s">
        <v>854</v>
      </c>
      <c r="X394" t="str">
        <f t="shared" si="12"/>
        <v>##</v>
      </c>
      <c r="Y394" t="str">
        <f t="shared" si="13"/>
        <v>$$$</v>
      </c>
    </row>
    <row r="395" spans="1:25" hidden="1" x14ac:dyDescent="0.2">
      <c r="A395" s="138">
        <v>391</v>
      </c>
      <c r="C395" s="138" t="s">
        <v>854</v>
      </c>
      <c r="F395"/>
      <c r="G395"/>
      <c r="H395" s="378" t="s">
        <v>854</v>
      </c>
      <c r="I395" s="382" t="s">
        <v>854</v>
      </c>
      <c r="J395" t="s">
        <v>854</v>
      </c>
      <c r="K395" s="379" t="s">
        <v>854</v>
      </c>
      <c r="L395" s="398" t="s">
        <v>854</v>
      </c>
      <c r="M395" s="379"/>
      <c r="O395" s="379" t="s">
        <v>854</v>
      </c>
      <c r="P395" s="379" t="s">
        <v>854</v>
      </c>
      <c r="Q395" t="s">
        <v>854</v>
      </c>
      <c r="R395" t="s">
        <v>854</v>
      </c>
      <c r="X395" t="str">
        <f t="shared" si="12"/>
        <v>##</v>
      </c>
      <c r="Y395" t="str">
        <f t="shared" si="13"/>
        <v>$$$</v>
      </c>
    </row>
    <row r="396" spans="1:25" hidden="1" x14ac:dyDescent="0.2">
      <c r="A396" s="138">
        <v>392</v>
      </c>
      <c r="C396" s="138" t="s">
        <v>854</v>
      </c>
      <c r="F396"/>
      <c r="G396"/>
      <c r="H396" s="378" t="s">
        <v>854</v>
      </c>
      <c r="I396" s="382" t="s">
        <v>854</v>
      </c>
      <c r="J396" t="s">
        <v>854</v>
      </c>
      <c r="K396" s="381" t="s">
        <v>854</v>
      </c>
      <c r="L396" s="399" t="s">
        <v>854</v>
      </c>
      <c r="O396" s="379" t="s">
        <v>854</v>
      </c>
      <c r="P396" s="379" t="s">
        <v>854</v>
      </c>
      <c r="Q396" t="s">
        <v>854</v>
      </c>
      <c r="R396" t="s">
        <v>854</v>
      </c>
      <c r="X396" t="str">
        <f t="shared" si="12"/>
        <v>##</v>
      </c>
      <c r="Y396" t="str">
        <f t="shared" si="13"/>
        <v>$$$</v>
      </c>
    </row>
    <row r="397" spans="1:25" hidden="1" x14ac:dyDescent="0.2">
      <c r="A397" s="138">
        <v>393</v>
      </c>
      <c r="C397" s="138" t="s">
        <v>854</v>
      </c>
      <c r="F397"/>
      <c r="G397"/>
      <c r="H397" s="378" t="s">
        <v>854</v>
      </c>
      <c r="I397" s="382" t="s">
        <v>854</v>
      </c>
      <c r="J397" t="s">
        <v>854</v>
      </c>
      <c r="K397" s="138" t="s">
        <v>854</v>
      </c>
      <c r="L397" s="398" t="s">
        <v>854</v>
      </c>
      <c r="O397" s="379" t="s">
        <v>854</v>
      </c>
      <c r="P397" s="379" t="s">
        <v>854</v>
      </c>
      <c r="Q397" t="s">
        <v>854</v>
      </c>
      <c r="R397" t="s">
        <v>854</v>
      </c>
      <c r="X397" t="str">
        <f t="shared" si="12"/>
        <v>##</v>
      </c>
      <c r="Y397" t="str">
        <f t="shared" si="13"/>
        <v>$$$</v>
      </c>
    </row>
    <row r="398" spans="1:25" hidden="1" x14ac:dyDescent="0.2">
      <c r="A398" s="138">
        <v>394</v>
      </c>
      <c r="C398" s="138" t="s">
        <v>854</v>
      </c>
      <c r="F398"/>
      <c r="G398"/>
      <c r="H398" s="378" t="s">
        <v>854</v>
      </c>
      <c r="I398" s="382" t="s">
        <v>854</v>
      </c>
      <c r="J398" t="s">
        <v>854</v>
      </c>
      <c r="K398" s="138" t="s">
        <v>854</v>
      </c>
      <c r="L398" s="398" t="s">
        <v>854</v>
      </c>
      <c r="O398" s="379" t="s">
        <v>854</v>
      </c>
      <c r="P398" s="379" t="s">
        <v>854</v>
      </c>
      <c r="Q398" t="s">
        <v>854</v>
      </c>
      <c r="R398" t="s">
        <v>854</v>
      </c>
      <c r="X398" t="str">
        <f t="shared" si="12"/>
        <v>##</v>
      </c>
      <c r="Y398" t="str">
        <f t="shared" si="13"/>
        <v>$$$</v>
      </c>
    </row>
    <row r="399" spans="1:25" hidden="1" x14ac:dyDescent="0.2">
      <c r="A399" s="138">
        <v>395</v>
      </c>
      <c r="C399" s="138" t="s">
        <v>854</v>
      </c>
      <c r="F399"/>
      <c r="G399"/>
      <c r="H399" s="378" t="s">
        <v>854</v>
      </c>
      <c r="I399" s="382" t="s">
        <v>854</v>
      </c>
      <c r="J399" t="s">
        <v>854</v>
      </c>
      <c r="K399" s="138" t="s">
        <v>854</v>
      </c>
      <c r="L399" s="398" t="s">
        <v>854</v>
      </c>
      <c r="O399" s="379" t="s">
        <v>854</v>
      </c>
      <c r="P399" s="379" t="s">
        <v>854</v>
      </c>
      <c r="Q399" t="s">
        <v>854</v>
      </c>
      <c r="R399" t="s">
        <v>854</v>
      </c>
      <c r="X399" t="str">
        <f t="shared" si="12"/>
        <v>##</v>
      </c>
      <c r="Y399" t="str">
        <f t="shared" si="13"/>
        <v>$$$</v>
      </c>
    </row>
    <row r="400" spans="1:25" hidden="1" x14ac:dyDescent="0.2">
      <c r="A400" s="138">
        <v>396</v>
      </c>
      <c r="C400" s="138" t="s">
        <v>854</v>
      </c>
      <c r="F400"/>
      <c r="G400"/>
      <c r="H400" s="378" t="s">
        <v>854</v>
      </c>
      <c r="I400" s="382" t="s">
        <v>854</v>
      </c>
      <c r="J400" t="s">
        <v>854</v>
      </c>
      <c r="K400" s="138" t="s">
        <v>854</v>
      </c>
      <c r="L400" s="398" t="s">
        <v>854</v>
      </c>
      <c r="O400" s="379" t="s">
        <v>854</v>
      </c>
      <c r="P400" s="379" t="s">
        <v>854</v>
      </c>
      <c r="Q400" t="s">
        <v>854</v>
      </c>
      <c r="R400" t="s">
        <v>854</v>
      </c>
      <c r="X400" t="str">
        <f t="shared" si="12"/>
        <v>##</v>
      </c>
      <c r="Y400" t="str">
        <f t="shared" si="13"/>
        <v>$$$</v>
      </c>
    </row>
    <row r="401" spans="1:25" hidden="1" x14ac:dyDescent="0.2">
      <c r="A401" s="138">
        <v>397</v>
      </c>
      <c r="C401" s="138" t="s">
        <v>854</v>
      </c>
      <c r="F401"/>
      <c r="G401"/>
      <c r="H401" s="378" t="s">
        <v>854</v>
      </c>
      <c r="I401" s="382" t="s">
        <v>854</v>
      </c>
      <c r="J401" t="s">
        <v>854</v>
      </c>
      <c r="K401" s="138" t="s">
        <v>854</v>
      </c>
      <c r="L401" s="398" t="s">
        <v>854</v>
      </c>
      <c r="O401" s="379" t="s">
        <v>854</v>
      </c>
      <c r="P401" s="379" t="s">
        <v>854</v>
      </c>
      <c r="Q401" t="s">
        <v>854</v>
      </c>
      <c r="R401" t="s">
        <v>854</v>
      </c>
      <c r="X401" t="str">
        <f t="shared" si="12"/>
        <v>##</v>
      </c>
      <c r="Y401" t="str">
        <f t="shared" si="13"/>
        <v>$$$</v>
      </c>
    </row>
    <row r="402" spans="1:25" hidden="1" x14ac:dyDescent="0.2">
      <c r="A402" s="138">
        <v>398</v>
      </c>
      <c r="C402" s="138" t="s">
        <v>854</v>
      </c>
      <c r="F402"/>
      <c r="G402"/>
      <c r="H402" s="378" t="s">
        <v>854</v>
      </c>
      <c r="I402" s="382" t="s">
        <v>854</v>
      </c>
      <c r="J402" t="s">
        <v>854</v>
      </c>
      <c r="K402" s="138" t="s">
        <v>854</v>
      </c>
      <c r="L402" s="398" t="s">
        <v>854</v>
      </c>
      <c r="O402" s="379" t="s">
        <v>854</v>
      </c>
      <c r="P402" s="379" t="s">
        <v>854</v>
      </c>
      <c r="Q402" t="s">
        <v>854</v>
      </c>
      <c r="R402" t="s">
        <v>854</v>
      </c>
      <c r="X402" t="str">
        <f t="shared" si="12"/>
        <v>##</v>
      </c>
      <c r="Y402" t="str">
        <f t="shared" si="13"/>
        <v>$$$</v>
      </c>
    </row>
    <row r="403" spans="1:25" hidden="1" x14ac:dyDescent="0.2">
      <c r="A403" s="138">
        <v>399</v>
      </c>
      <c r="C403" s="138" t="s">
        <v>854</v>
      </c>
      <c r="F403"/>
      <c r="G403"/>
      <c r="H403" s="378" t="s">
        <v>854</v>
      </c>
      <c r="I403" s="382" t="s">
        <v>854</v>
      </c>
      <c r="J403" t="s">
        <v>854</v>
      </c>
      <c r="K403" s="138" t="s">
        <v>854</v>
      </c>
      <c r="L403" s="398" t="s">
        <v>854</v>
      </c>
      <c r="O403" s="379" t="s">
        <v>854</v>
      </c>
      <c r="P403" s="379" t="s">
        <v>854</v>
      </c>
      <c r="Q403" t="s">
        <v>854</v>
      </c>
      <c r="R403" t="s">
        <v>854</v>
      </c>
      <c r="X403" t="str">
        <f t="shared" si="12"/>
        <v>##</v>
      </c>
      <c r="Y403" t="str">
        <f t="shared" si="13"/>
        <v>$$$</v>
      </c>
    </row>
    <row r="404" spans="1:25" hidden="1" x14ac:dyDescent="0.2">
      <c r="A404" s="138">
        <v>400</v>
      </c>
      <c r="C404" s="138" t="s">
        <v>854</v>
      </c>
      <c r="F404"/>
      <c r="G404"/>
      <c r="H404" s="378" t="s">
        <v>854</v>
      </c>
      <c r="I404" s="382" t="s">
        <v>854</v>
      </c>
      <c r="J404" t="s">
        <v>854</v>
      </c>
      <c r="K404" s="381" t="s">
        <v>854</v>
      </c>
      <c r="L404" s="399" t="s">
        <v>854</v>
      </c>
      <c r="O404" s="379" t="s">
        <v>854</v>
      </c>
      <c r="P404" s="379" t="s">
        <v>854</v>
      </c>
      <c r="Q404" t="s">
        <v>854</v>
      </c>
      <c r="R404" t="s">
        <v>854</v>
      </c>
      <c r="X404" t="str">
        <f t="shared" si="12"/>
        <v>##</v>
      </c>
      <c r="Y404" t="str">
        <f t="shared" si="13"/>
        <v>$$$</v>
      </c>
    </row>
    <row r="405" spans="1:25" hidden="1" x14ac:dyDescent="0.2">
      <c r="A405" s="138">
        <v>401</v>
      </c>
      <c r="B405">
        <v>162</v>
      </c>
      <c r="C405" s="138">
        <v>25264200</v>
      </c>
      <c r="D405">
        <v>25</v>
      </c>
      <c r="E405">
        <v>26</v>
      </c>
      <c r="F405">
        <v>4</v>
      </c>
      <c r="G405">
        <v>200</v>
      </c>
      <c r="H405" s="378" t="s">
        <v>854</v>
      </c>
      <c r="I405" s="382" t="s">
        <v>2434</v>
      </c>
      <c r="J405" t="s">
        <v>2434</v>
      </c>
      <c r="K405" s="381">
        <v>78</v>
      </c>
      <c r="L405" s="399">
        <v>78</v>
      </c>
      <c r="M405" s="138" t="s">
        <v>2435</v>
      </c>
      <c r="N405" s="138" t="s">
        <v>2436</v>
      </c>
      <c r="O405" s="379">
        <v>261010</v>
      </c>
      <c r="P405" s="379">
        <v>1</v>
      </c>
      <c r="Q405" t="s">
        <v>1822</v>
      </c>
      <c r="R405" t="s">
        <v>1951</v>
      </c>
      <c r="S405">
        <v>3</v>
      </c>
      <c r="T405">
        <v>24</v>
      </c>
      <c r="U405" s="138" t="s">
        <v>864</v>
      </c>
      <c r="X405" t="str">
        <f t="shared" si="12"/>
        <v/>
      </c>
      <c r="Y405" t="str">
        <f t="shared" si="13"/>
        <v/>
      </c>
    </row>
    <row r="406" spans="1:25" hidden="1" x14ac:dyDescent="0.2">
      <c r="A406" s="138">
        <v>402</v>
      </c>
      <c r="B406">
        <v>163</v>
      </c>
      <c r="C406" s="138">
        <v>25264200</v>
      </c>
      <c r="D406">
        <v>25</v>
      </c>
      <c r="E406">
        <v>26</v>
      </c>
      <c r="F406">
        <v>4</v>
      </c>
      <c r="G406">
        <v>200</v>
      </c>
      <c r="H406" s="378" t="s">
        <v>854</v>
      </c>
      <c r="I406" s="382" t="s">
        <v>2277</v>
      </c>
      <c r="J406" t="s">
        <v>2277</v>
      </c>
      <c r="K406" s="381">
        <v>78</v>
      </c>
      <c r="L406" s="399">
        <v>78</v>
      </c>
      <c r="M406" s="138" t="s">
        <v>2435</v>
      </c>
      <c r="N406" s="138" t="s">
        <v>2436</v>
      </c>
      <c r="O406" s="379"/>
      <c r="P406" s="379"/>
      <c r="S406">
        <v>3</v>
      </c>
      <c r="T406">
        <v>24</v>
      </c>
      <c r="U406" s="138" t="s">
        <v>864</v>
      </c>
      <c r="X406" t="str">
        <f t="shared" si="12"/>
        <v>##</v>
      </c>
      <c r="Y406" t="str">
        <f t="shared" si="13"/>
        <v/>
      </c>
    </row>
    <row r="407" spans="1:25" hidden="1" x14ac:dyDescent="0.2">
      <c r="A407" s="138">
        <v>403</v>
      </c>
      <c r="B407">
        <v>164</v>
      </c>
      <c r="C407" s="138">
        <v>25264200</v>
      </c>
      <c r="D407">
        <v>25</v>
      </c>
      <c r="E407">
        <v>26</v>
      </c>
      <c r="F407">
        <v>4</v>
      </c>
      <c r="G407">
        <v>200</v>
      </c>
      <c r="H407" s="378" t="s">
        <v>854</v>
      </c>
      <c r="I407" s="380">
        <v>45809</v>
      </c>
      <c r="J407">
        <v>45809</v>
      </c>
      <c r="K407" s="379">
        <v>78</v>
      </c>
      <c r="L407" s="398">
        <v>78</v>
      </c>
      <c r="M407" s="138" t="s">
        <v>2435</v>
      </c>
      <c r="N407" s="138" t="s">
        <v>2436</v>
      </c>
      <c r="O407" s="379"/>
      <c r="P407" s="379"/>
      <c r="S407">
        <v>3</v>
      </c>
      <c r="T407">
        <v>24</v>
      </c>
      <c r="U407" s="138" t="s">
        <v>864</v>
      </c>
      <c r="X407" t="str">
        <f t="shared" si="12"/>
        <v>##</v>
      </c>
      <c r="Y407" t="str">
        <f t="shared" si="13"/>
        <v/>
      </c>
    </row>
    <row r="408" spans="1:25" hidden="1" x14ac:dyDescent="0.2">
      <c r="A408" s="138">
        <v>404</v>
      </c>
      <c r="B408">
        <v>161</v>
      </c>
      <c r="C408" s="138">
        <v>25264251</v>
      </c>
      <c r="D408">
        <v>25</v>
      </c>
      <c r="E408">
        <v>26</v>
      </c>
      <c r="F408">
        <v>4</v>
      </c>
      <c r="G408">
        <v>251</v>
      </c>
      <c r="H408" s="378" t="s">
        <v>854</v>
      </c>
      <c r="I408" s="380" t="s">
        <v>2437</v>
      </c>
      <c r="J408" t="s">
        <v>2437</v>
      </c>
      <c r="K408" s="379">
        <v>60</v>
      </c>
      <c r="L408" s="398">
        <v>60</v>
      </c>
      <c r="M408" s="138" t="s">
        <v>2007</v>
      </c>
      <c r="N408" s="138" t="s">
        <v>2438</v>
      </c>
      <c r="O408" s="379">
        <v>262020</v>
      </c>
      <c r="P408" s="379">
        <v>2</v>
      </c>
      <c r="Q408" t="s">
        <v>858</v>
      </c>
      <c r="R408" t="s">
        <v>2011</v>
      </c>
      <c r="S408">
        <v>3</v>
      </c>
      <c r="T408">
        <v>24</v>
      </c>
      <c r="U408" s="138" t="s">
        <v>864</v>
      </c>
      <c r="X408" t="str">
        <f t="shared" si="12"/>
        <v/>
      </c>
      <c r="Y408" t="str">
        <f t="shared" si="13"/>
        <v/>
      </c>
    </row>
    <row r="409" spans="1:25" hidden="1" x14ac:dyDescent="0.2">
      <c r="A409" s="138">
        <v>405</v>
      </c>
      <c r="B409">
        <v>179</v>
      </c>
      <c r="C409" s="138">
        <v>25264252</v>
      </c>
      <c r="D409">
        <v>25</v>
      </c>
      <c r="E409">
        <v>26</v>
      </c>
      <c r="F409">
        <v>4</v>
      </c>
      <c r="G409">
        <v>252</v>
      </c>
      <c r="H409" s="378" t="s">
        <v>854</v>
      </c>
      <c r="I409" s="380" t="s">
        <v>2292</v>
      </c>
      <c r="J409" t="s">
        <v>2292</v>
      </c>
      <c r="K409" s="379">
        <v>78</v>
      </c>
      <c r="L409" s="398">
        <v>78</v>
      </c>
      <c r="M409" s="138" t="s">
        <v>2439</v>
      </c>
      <c r="N409" s="138" t="s">
        <v>2440</v>
      </c>
      <c r="O409" s="379">
        <v>261010</v>
      </c>
      <c r="P409" s="379">
        <v>1</v>
      </c>
      <c r="Q409" t="s">
        <v>1822</v>
      </c>
      <c r="R409" t="s">
        <v>1951</v>
      </c>
      <c r="S409">
        <v>3</v>
      </c>
      <c r="T409">
        <v>24</v>
      </c>
      <c r="U409" s="138" t="s">
        <v>864</v>
      </c>
      <c r="X409" t="str">
        <f t="shared" si="12"/>
        <v/>
      </c>
      <c r="Y409" t="str">
        <f t="shared" si="13"/>
        <v/>
      </c>
    </row>
    <row r="410" spans="1:25" hidden="1" x14ac:dyDescent="0.2">
      <c r="A410" s="138">
        <v>406</v>
      </c>
      <c r="B410">
        <v>180</v>
      </c>
      <c r="C410" s="138">
        <v>25264252</v>
      </c>
      <c r="D410">
        <v>25</v>
      </c>
      <c r="E410">
        <v>26</v>
      </c>
      <c r="F410">
        <v>4</v>
      </c>
      <c r="G410">
        <v>252</v>
      </c>
      <c r="H410" s="378" t="s">
        <v>854</v>
      </c>
      <c r="I410" s="380" t="s">
        <v>2441</v>
      </c>
      <c r="J410" t="s">
        <v>2441</v>
      </c>
      <c r="K410" s="379">
        <v>78</v>
      </c>
      <c r="L410" s="398">
        <v>78</v>
      </c>
      <c r="M410" s="138" t="s">
        <v>2439</v>
      </c>
      <c r="N410" s="138" t="s">
        <v>2440</v>
      </c>
      <c r="O410" s="379"/>
      <c r="P410" s="379"/>
      <c r="S410">
        <v>3</v>
      </c>
      <c r="T410">
        <v>24</v>
      </c>
      <c r="U410" s="138" t="s">
        <v>864</v>
      </c>
      <c r="X410" t="str">
        <f t="shared" si="12"/>
        <v>##</v>
      </c>
      <c r="Y410" t="str">
        <f t="shared" si="13"/>
        <v/>
      </c>
    </row>
    <row r="411" spans="1:25" hidden="1" x14ac:dyDescent="0.2">
      <c r="A411" s="138">
        <v>407</v>
      </c>
      <c r="B411">
        <v>181</v>
      </c>
      <c r="C411" s="138">
        <v>25264253</v>
      </c>
      <c r="D411">
        <v>25</v>
      </c>
      <c r="E411">
        <v>26</v>
      </c>
      <c r="F411">
        <v>4</v>
      </c>
      <c r="G411">
        <v>253</v>
      </c>
      <c r="H411" s="378" t="s">
        <v>854</v>
      </c>
      <c r="I411" s="380" t="s">
        <v>2441</v>
      </c>
      <c r="J411" t="s">
        <v>2441</v>
      </c>
      <c r="K411" s="379">
        <v>77</v>
      </c>
      <c r="L411" s="398">
        <v>77</v>
      </c>
      <c r="M411" s="138" t="s">
        <v>2013</v>
      </c>
      <c r="N411" s="138" t="s">
        <v>898</v>
      </c>
      <c r="O411" s="379"/>
      <c r="P411" s="379"/>
      <c r="R411" t="s">
        <v>2301</v>
      </c>
      <c r="S411">
        <v>3</v>
      </c>
      <c r="T411">
        <v>24</v>
      </c>
      <c r="U411" s="138" t="s">
        <v>864</v>
      </c>
      <c r="X411" t="str">
        <f t="shared" si="12"/>
        <v/>
      </c>
      <c r="Y411" t="str">
        <f t="shared" si="13"/>
        <v/>
      </c>
    </row>
    <row r="412" spans="1:25" hidden="1" x14ac:dyDescent="0.2">
      <c r="A412" s="138">
        <v>408</v>
      </c>
      <c r="B412">
        <v>175</v>
      </c>
      <c r="C412" s="138">
        <v>25264254</v>
      </c>
      <c r="D412">
        <v>25</v>
      </c>
      <c r="E412">
        <v>26</v>
      </c>
      <c r="F412">
        <v>4</v>
      </c>
      <c r="G412">
        <v>254</v>
      </c>
      <c r="H412" s="378" t="s">
        <v>854</v>
      </c>
      <c r="I412" s="380" t="s">
        <v>2412</v>
      </c>
      <c r="J412" t="s">
        <v>2412</v>
      </c>
      <c r="K412" s="379">
        <v>78</v>
      </c>
      <c r="L412" s="398">
        <v>78</v>
      </c>
      <c r="M412" s="138" t="s">
        <v>2012</v>
      </c>
      <c r="N412" s="138" t="s">
        <v>896</v>
      </c>
      <c r="O412" s="379">
        <v>261010</v>
      </c>
      <c r="P412" s="379">
        <v>1</v>
      </c>
      <c r="Q412" t="s">
        <v>1822</v>
      </c>
      <c r="R412" t="s">
        <v>1951</v>
      </c>
      <c r="S412">
        <v>3</v>
      </c>
      <c r="T412">
        <v>24</v>
      </c>
      <c r="U412" s="138" t="s">
        <v>864</v>
      </c>
      <c r="X412" t="str">
        <f t="shared" si="12"/>
        <v/>
      </c>
      <c r="Y412" t="str">
        <f t="shared" si="13"/>
        <v/>
      </c>
    </row>
    <row r="413" spans="1:25" hidden="1" x14ac:dyDescent="0.2">
      <c r="A413" s="138">
        <v>409</v>
      </c>
      <c r="B413">
        <v>176</v>
      </c>
      <c r="C413" s="138">
        <v>25264254</v>
      </c>
      <c r="D413">
        <v>25</v>
      </c>
      <c r="E413">
        <v>26</v>
      </c>
      <c r="F413">
        <v>4</v>
      </c>
      <c r="G413">
        <v>254</v>
      </c>
      <c r="H413" s="378" t="s">
        <v>854</v>
      </c>
      <c r="I413" s="380" t="s">
        <v>2442</v>
      </c>
      <c r="J413" t="s">
        <v>2442</v>
      </c>
      <c r="K413" s="379">
        <v>78</v>
      </c>
      <c r="L413" s="398">
        <v>78</v>
      </c>
      <c r="M413" s="138" t="s">
        <v>2012</v>
      </c>
      <c r="N413" s="138" t="s">
        <v>896</v>
      </c>
      <c r="O413" s="379"/>
      <c r="P413" s="379"/>
      <c r="S413">
        <v>3</v>
      </c>
      <c r="T413">
        <v>24</v>
      </c>
      <c r="U413" s="138" t="s">
        <v>864</v>
      </c>
      <c r="X413" t="str">
        <f t="shared" si="12"/>
        <v>##</v>
      </c>
      <c r="Y413" t="str">
        <f t="shared" si="13"/>
        <v/>
      </c>
    </row>
    <row r="414" spans="1:25" hidden="1" x14ac:dyDescent="0.2">
      <c r="A414" s="138">
        <v>410</v>
      </c>
      <c r="B414">
        <v>177</v>
      </c>
      <c r="C414" s="138">
        <v>25264255</v>
      </c>
      <c r="D414">
        <v>25</v>
      </c>
      <c r="E414">
        <v>26</v>
      </c>
      <c r="F414">
        <v>4</v>
      </c>
      <c r="G414">
        <v>255</v>
      </c>
      <c r="H414" s="378" t="s">
        <v>854</v>
      </c>
      <c r="I414" s="380" t="s">
        <v>2336</v>
      </c>
      <c r="J414" t="s">
        <v>2336</v>
      </c>
      <c r="K414" s="379">
        <v>78</v>
      </c>
      <c r="L414" s="398">
        <v>78</v>
      </c>
      <c r="M414" s="138" t="s">
        <v>2443</v>
      </c>
      <c r="N414" s="138" t="s">
        <v>897</v>
      </c>
      <c r="O414" s="379">
        <v>262030</v>
      </c>
      <c r="P414" s="379">
        <v>3</v>
      </c>
      <c r="Q414" t="s">
        <v>861</v>
      </c>
      <c r="R414" t="s">
        <v>1959</v>
      </c>
      <c r="S414">
        <v>3</v>
      </c>
      <c r="T414">
        <v>24</v>
      </c>
      <c r="U414" s="138" t="s">
        <v>864</v>
      </c>
      <c r="X414" t="str">
        <f t="shared" si="12"/>
        <v/>
      </c>
      <c r="Y414" t="str">
        <f t="shared" si="13"/>
        <v/>
      </c>
    </row>
    <row r="415" spans="1:25" hidden="1" x14ac:dyDescent="0.2">
      <c r="A415" s="138">
        <v>411</v>
      </c>
      <c r="B415">
        <v>178</v>
      </c>
      <c r="C415" s="138">
        <v>25264255</v>
      </c>
      <c r="D415">
        <v>25</v>
      </c>
      <c r="E415">
        <v>26</v>
      </c>
      <c r="F415">
        <v>4</v>
      </c>
      <c r="G415">
        <v>255</v>
      </c>
      <c r="H415" s="378" t="s">
        <v>854</v>
      </c>
      <c r="I415" s="380" t="s">
        <v>2412</v>
      </c>
      <c r="J415" t="s">
        <v>2412</v>
      </c>
      <c r="K415" s="379">
        <v>78</v>
      </c>
      <c r="L415" s="398">
        <v>78</v>
      </c>
      <c r="M415" s="138" t="s">
        <v>2443</v>
      </c>
      <c r="N415" s="138" t="s">
        <v>897</v>
      </c>
      <c r="O415" s="379"/>
      <c r="P415" s="379"/>
      <c r="S415">
        <v>3</v>
      </c>
      <c r="T415">
        <v>24</v>
      </c>
      <c r="U415" s="138" t="s">
        <v>864</v>
      </c>
      <c r="X415" t="str">
        <f t="shared" si="12"/>
        <v>##</v>
      </c>
      <c r="Y415" t="str">
        <f t="shared" si="13"/>
        <v/>
      </c>
    </row>
    <row r="416" spans="1:25" hidden="1" x14ac:dyDescent="0.2">
      <c r="A416" s="138">
        <v>412</v>
      </c>
      <c r="B416">
        <v>165</v>
      </c>
      <c r="C416" s="138">
        <v>25264220</v>
      </c>
      <c r="D416">
        <v>25</v>
      </c>
      <c r="E416">
        <v>26</v>
      </c>
      <c r="F416">
        <v>4</v>
      </c>
      <c r="G416">
        <v>220</v>
      </c>
      <c r="H416" s="378" t="s">
        <v>854</v>
      </c>
      <c r="I416" s="380" t="s">
        <v>2444</v>
      </c>
      <c r="J416" t="s">
        <v>2444</v>
      </c>
      <c r="K416" s="379">
        <v>58</v>
      </c>
      <c r="L416" s="398">
        <v>58</v>
      </c>
      <c r="M416" s="138" t="s">
        <v>2445</v>
      </c>
      <c r="N416" s="138" t="s">
        <v>1861</v>
      </c>
      <c r="O416" s="379">
        <v>261010</v>
      </c>
      <c r="P416" s="379">
        <v>1</v>
      </c>
      <c r="Q416" t="s">
        <v>1822</v>
      </c>
      <c r="R416" t="s">
        <v>1951</v>
      </c>
      <c r="S416">
        <v>3</v>
      </c>
      <c r="T416">
        <v>24</v>
      </c>
      <c r="U416" s="138" t="s">
        <v>864</v>
      </c>
      <c r="X416" t="str">
        <f t="shared" si="12"/>
        <v/>
      </c>
      <c r="Y416" t="str">
        <f t="shared" si="13"/>
        <v/>
      </c>
    </row>
    <row r="417" spans="1:25" hidden="1" x14ac:dyDescent="0.2">
      <c r="A417" s="138">
        <v>413</v>
      </c>
      <c r="B417">
        <v>166</v>
      </c>
      <c r="C417" s="138">
        <v>25264220</v>
      </c>
      <c r="D417">
        <v>25</v>
      </c>
      <c r="E417">
        <v>26</v>
      </c>
      <c r="F417">
        <v>4</v>
      </c>
      <c r="G417">
        <v>220</v>
      </c>
      <c r="H417" s="378" t="s">
        <v>854</v>
      </c>
      <c r="I417" s="380" t="s">
        <v>2446</v>
      </c>
      <c r="J417" t="s">
        <v>2446</v>
      </c>
      <c r="K417" s="379">
        <v>58</v>
      </c>
      <c r="L417" s="398">
        <v>58</v>
      </c>
      <c r="M417" s="138" t="s">
        <v>2445</v>
      </c>
      <c r="N417" s="138" t="s">
        <v>1861</v>
      </c>
      <c r="O417" s="379"/>
      <c r="P417" s="379"/>
      <c r="S417">
        <v>3</v>
      </c>
      <c r="T417">
        <v>24</v>
      </c>
      <c r="U417" s="138" t="s">
        <v>864</v>
      </c>
      <c r="X417" t="str">
        <f t="shared" si="12"/>
        <v>##</v>
      </c>
      <c r="Y417" t="str">
        <f t="shared" si="13"/>
        <v/>
      </c>
    </row>
    <row r="418" spans="1:25" hidden="1" x14ac:dyDescent="0.2">
      <c r="A418" s="138">
        <v>414</v>
      </c>
      <c r="B418">
        <v>167</v>
      </c>
      <c r="C418" s="138">
        <v>25264220</v>
      </c>
      <c r="D418">
        <v>25</v>
      </c>
      <c r="E418">
        <v>26</v>
      </c>
      <c r="F418">
        <v>4</v>
      </c>
      <c r="G418">
        <v>220</v>
      </c>
      <c r="H418" s="378" t="s">
        <v>854</v>
      </c>
      <c r="I418" s="380" t="s">
        <v>2413</v>
      </c>
      <c r="J418" t="s">
        <v>2413</v>
      </c>
      <c r="K418" s="379">
        <v>58</v>
      </c>
      <c r="L418" s="398">
        <v>58</v>
      </c>
      <c r="M418" s="138" t="s">
        <v>2445</v>
      </c>
      <c r="N418" s="138" t="s">
        <v>1861</v>
      </c>
      <c r="O418" s="379"/>
      <c r="P418" s="379"/>
      <c r="S418">
        <v>3</v>
      </c>
      <c r="T418">
        <v>24</v>
      </c>
      <c r="U418" s="138" t="s">
        <v>864</v>
      </c>
      <c r="X418" t="str">
        <f t="shared" si="12"/>
        <v>##</v>
      </c>
      <c r="Y418" t="str">
        <f t="shared" si="13"/>
        <v/>
      </c>
    </row>
    <row r="419" spans="1:25" hidden="1" x14ac:dyDescent="0.2">
      <c r="A419" s="138">
        <v>415</v>
      </c>
      <c r="B419">
        <v>168</v>
      </c>
      <c r="C419" s="138">
        <v>25264256</v>
      </c>
      <c r="D419">
        <v>25</v>
      </c>
      <c r="E419">
        <v>26</v>
      </c>
      <c r="F419">
        <v>4</v>
      </c>
      <c r="G419">
        <v>256</v>
      </c>
      <c r="H419" s="378" t="s">
        <v>854</v>
      </c>
      <c r="I419" s="380" t="s">
        <v>2447</v>
      </c>
      <c r="J419" t="s">
        <v>2447</v>
      </c>
      <c r="K419" s="379">
        <v>60</v>
      </c>
      <c r="L419" s="398">
        <v>60</v>
      </c>
      <c r="M419" s="138" t="s">
        <v>2008</v>
      </c>
      <c r="N419" s="138" t="s">
        <v>893</v>
      </c>
      <c r="O419" s="379">
        <v>261010</v>
      </c>
      <c r="P419" s="379">
        <v>1</v>
      </c>
      <c r="Q419" t="s">
        <v>1822</v>
      </c>
      <c r="R419" t="s">
        <v>1951</v>
      </c>
      <c r="S419">
        <v>3</v>
      </c>
      <c r="T419">
        <v>24</v>
      </c>
      <c r="U419" s="138" t="s">
        <v>864</v>
      </c>
      <c r="X419" t="str">
        <f t="shared" si="12"/>
        <v/>
      </c>
      <c r="Y419" t="str">
        <f t="shared" si="13"/>
        <v/>
      </c>
    </row>
    <row r="420" spans="1:25" hidden="1" x14ac:dyDescent="0.2">
      <c r="A420" s="138">
        <v>416</v>
      </c>
      <c r="B420">
        <v>169</v>
      </c>
      <c r="C420" s="138">
        <v>25264256</v>
      </c>
      <c r="D420">
        <v>25</v>
      </c>
      <c r="E420">
        <v>26</v>
      </c>
      <c r="F420">
        <v>4</v>
      </c>
      <c r="G420">
        <v>256</v>
      </c>
      <c r="H420" s="378" t="s">
        <v>854</v>
      </c>
      <c r="I420" s="382" t="s">
        <v>2448</v>
      </c>
      <c r="J420" t="s">
        <v>2448</v>
      </c>
      <c r="K420" s="379">
        <v>60</v>
      </c>
      <c r="L420" s="398">
        <v>60</v>
      </c>
      <c r="M420" s="379" t="s">
        <v>2008</v>
      </c>
      <c r="N420" s="138" t="s">
        <v>893</v>
      </c>
      <c r="O420" s="379"/>
      <c r="P420" s="379"/>
      <c r="S420">
        <v>3</v>
      </c>
      <c r="T420">
        <v>24</v>
      </c>
      <c r="U420" s="138" t="s">
        <v>864</v>
      </c>
      <c r="X420" t="str">
        <f t="shared" si="12"/>
        <v>##</v>
      </c>
      <c r="Y420" t="str">
        <f t="shared" si="13"/>
        <v/>
      </c>
    </row>
    <row r="421" spans="1:25" hidden="1" x14ac:dyDescent="0.2">
      <c r="A421" s="138">
        <v>417</v>
      </c>
      <c r="B421">
        <v>183</v>
      </c>
      <c r="C421" s="138">
        <v>25264257</v>
      </c>
      <c r="D421">
        <v>25</v>
      </c>
      <c r="E421">
        <v>26</v>
      </c>
      <c r="F421">
        <v>4</v>
      </c>
      <c r="G421">
        <v>257</v>
      </c>
      <c r="H421" s="378" t="s">
        <v>854</v>
      </c>
      <c r="I421" s="382" t="s">
        <v>2449</v>
      </c>
      <c r="J421" t="s">
        <v>2449</v>
      </c>
      <c r="K421" s="379">
        <v>58</v>
      </c>
      <c r="L421" s="398">
        <v>58</v>
      </c>
      <c r="M421" s="379" t="s">
        <v>2450</v>
      </c>
      <c r="N421" s="138" t="s">
        <v>2451</v>
      </c>
      <c r="O421" s="379">
        <v>262030</v>
      </c>
      <c r="P421" s="379">
        <v>3</v>
      </c>
      <c r="Q421" t="s">
        <v>861</v>
      </c>
      <c r="R421" t="s">
        <v>1959</v>
      </c>
      <c r="S421">
        <v>3</v>
      </c>
      <c r="T421">
        <v>24</v>
      </c>
      <c r="U421" s="138" t="s">
        <v>864</v>
      </c>
      <c r="X421" t="str">
        <f t="shared" si="12"/>
        <v/>
      </c>
      <c r="Y421" t="str">
        <f t="shared" si="13"/>
        <v/>
      </c>
    </row>
    <row r="422" spans="1:25" hidden="1" x14ac:dyDescent="0.2">
      <c r="A422" s="138">
        <v>418</v>
      </c>
      <c r="B422">
        <v>184</v>
      </c>
      <c r="C422" s="138">
        <v>25264258</v>
      </c>
      <c r="D422">
        <v>25</v>
      </c>
      <c r="E422">
        <v>26</v>
      </c>
      <c r="F422">
        <v>4</v>
      </c>
      <c r="G422">
        <v>258</v>
      </c>
      <c r="H422" s="378" t="s">
        <v>854</v>
      </c>
      <c r="I422" s="382" t="s">
        <v>2267</v>
      </c>
      <c r="J422" t="s">
        <v>2267</v>
      </c>
      <c r="K422" s="379">
        <v>60</v>
      </c>
      <c r="L422" s="398">
        <v>60</v>
      </c>
      <c r="M422" s="379" t="s">
        <v>2452</v>
      </c>
      <c r="N422" s="138" t="s">
        <v>2453</v>
      </c>
      <c r="O422" s="379"/>
      <c r="P422" s="379"/>
      <c r="R422" t="s">
        <v>2454</v>
      </c>
      <c r="S422">
        <v>3</v>
      </c>
      <c r="T422">
        <v>24</v>
      </c>
      <c r="U422" s="138" t="s">
        <v>864</v>
      </c>
      <c r="X422" t="str">
        <f t="shared" si="12"/>
        <v/>
      </c>
      <c r="Y422" t="str">
        <f t="shared" si="13"/>
        <v/>
      </c>
    </row>
    <row r="423" spans="1:25" hidden="1" x14ac:dyDescent="0.2">
      <c r="A423" s="138">
        <v>419</v>
      </c>
      <c r="B423">
        <v>190</v>
      </c>
      <c r="C423" s="138">
        <v>25264259</v>
      </c>
      <c r="D423">
        <v>25</v>
      </c>
      <c r="E423">
        <v>26</v>
      </c>
      <c r="F423">
        <v>4</v>
      </c>
      <c r="G423">
        <v>259</v>
      </c>
      <c r="H423" s="378" t="s">
        <v>854</v>
      </c>
      <c r="I423" s="382" t="s">
        <v>2347</v>
      </c>
      <c r="J423" t="s">
        <v>2347</v>
      </c>
      <c r="K423" s="381" t="s">
        <v>854</v>
      </c>
      <c r="L423" s="399" t="s">
        <v>854</v>
      </c>
      <c r="M423" s="379" t="s">
        <v>1841</v>
      </c>
      <c r="N423" s="138" t="s">
        <v>2455</v>
      </c>
      <c r="O423" s="379">
        <v>261010</v>
      </c>
      <c r="P423" s="379">
        <v>1</v>
      </c>
      <c r="Q423" t="s">
        <v>1822</v>
      </c>
      <c r="R423" t="s">
        <v>1951</v>
      </c>
      <c r="S423">
        <v>3</v>
      </c>
      <c r="T423">
        <v>24</v>
      </c>
      <c r="U423" s="138" t="s">
        <v>864</v>
      </c>
      <c r="X423" t="str">
        <f t="shared" si="12"/>
        <v/>
      </c>
      <c r="Y423" t="str">
        <f t="shared" si="13"/>
        <v/>
      </c>
    </row>
    <row r="424" spans="1:25" hidden="1" x14ac:dyDescent="0.2">
      <c r="A424" s="138">
        <v>420</v>
      </c>
      <c r="B424">
        <v>191</v>
      </c>
      <c r="C424" s="138">
        <v>25264260</v>
      </c>
      <c r="D424">
        <v>25</v>
      </c>
      <c r="E424">
        <v>26</v>
      </c>
      <c r="F424">
        <v>4</v>
      </c>
      <c r="G424">
        <v>260</v>
      </c>
      <c r="H424" s="378" t="s">
        <v>854</v>
      </c>
      <c r="I424" s="382" t="s">
        <v>2456</v>
      </c>
      <c r="J424" t="s">
        <v>2456</v>
      </c>
      <c r="K424" s="379" t="s">
        <v>854</v>
      </c>
      <c r="L424" s="398" t="s">
        <v>854</v>
      </c>
      <c r="M424" s="379" t="s">
        <v>2457</v>
      </c>
      <c r="N424" s="138" t="s">
        <v>2458</v>
      </c>
      <c r="O424" s="379">
        <v>262020</v>
      </c>
      <c r="P424" s="379">
        <v>2</v>
      </c>
      <c r="Q424" t="s">
        <v>858</v>
      </c>
      <c r="R424" t="s">
        <v>2011</v>
      </c>
      <c r="S424">
        <v>3</v>
      </c>
      <c r="T424">
        <v>24</v>
      </c>
      <c r="U424" s="138" t="s">
        <v>864</v>
      </c>
      <c r="X424" t="str">
        <f t="shared" si="12"/>
        <v/>
      </c>
      <c r="Y424" t="str">
        <f t="shared" si="13"/>
        <v/>
      </c>
    </row>
    <row r="425" spans="1:25" hidden="1" x14ac:dyDescent="0.2">
      <c r="A425" s="138">
        <v>421</v>
      </c>
      <c r="B425">
        <v>173</v>
      </c>
      <c r="C425" s="138" t="s">
        <v>854</v>
      </c>
      <c r="F425"/>
      <c r="G425"/>
      <c r="H425" s="378" t="s">
        <v>854</v>
      </c>
      <c r="I425" s="382" t="s">
        <v>854</v>
      </c>
      <c r="J425" t="s">
        <v>854</v>
      </c>
      <c r="K425" s="379" t="s">
        <v>854</v>
      </c>
      <c r="L425" s="398" t="s">
        <v>854</v>
      </c>
      <c r="M425" s="379" t="s">
        <v>895</v>
      </c>
      <c r="N425" s="138" t="s">
        <v>895</v>
      </c>
      <c r="O425" s="379" t="s">
        <v>854</v>
      </c>
      <c r="P425" s="379" t="s">
        <v>854</v>
      </c>
      <c r="Q425" t="s">
        <v>854</v>
      </c>
      <c r="R425" t="s">
        <v>854</v>
      </c>
      <c r="S425">
        <v>3</v>
      </c>
      <c r="T425">
        <v>24</v>
      </c>
      <c r="U425" s="138" t="s">
        <v>864</v>
      </c>
      <c r="X425" t="str">
        <f t="shared" si="12"/>
        <v>##</v>
      </c>
      <c r="Y425" t="str">
        <f t="shared" si="13"/>
        <v>$$$</v>
      </c>
    </row>
    <row r="426" spans="1:25" hidden="1" x14ac:dyDescent="0.2">
      <c r="A426" s="138">
        <v>422</v>
      </c>
      <c r="B426">
        <v>174</v>
      </c>
      <c r="C426" s="138" t="s">
        <v>854</v>
      </c>
      <c r="F426"/>
      <c r="G426"/>
      <c r="H426" s="378" t="s">
        <v>854</v>
      </c>
      <c r="I426" s="382" t="s">
        <v>854</v>
      </c>
      <c r="J426" t="s">
        <v>854</v>
      </c>
      <c r="K426" s="138" t="s">
        <v>854</v>
      </c>
      <c r="L426" s="398" t="s">
        <v>854</v>
      </c>
      <c r="M426" s="138" t="s">
        <v>895</v>
      </c>
      <c r="N426" s="138" t="s">
        <v>895</v>
      </c>
      <c r="O426" s="379" t="s">
        <v>854</v>
      </c>
      <c r="P426" s="379" t="s">
        <v>854</v>
      </c>
      <c r="Q426" t="s">
        <v>854</v>
      </c>
      <c r="R426" t="s">
        <v>854</v>
      </c>
      <c r="S426">
        <v>3</v>
      </c>
      <c r="T426">
        <v>24</v>
      </c>
      <c r="U426" s="138" t="s">
        <v>864</v>
      </c>
      <c r="X426" t="str">
        <f t="shared" si="12"/>
        <v>##</v>
      </c>
      <c r="Y426" t="str">
        <f t="shared" si="13"/>
        <v>$$$</v>
      </c>
    </row>
    <row r="427" spans="1:25" hidden="1" x14ac:dyDescent="0.2">
      <c r="A427" s="138">
        <v>423</v>
      </c>
      <c r="C427" s="138" t="s">
        <v>854</v>
      </c>
      <c r="F427"/>
      <c r="G427"/>
      <c r="H427" s="378" t="s">
        <v>854</v>
      </c>
      <c r="I427" s="380" t="s">
        <v>854</v>
      </c>
      <c r="J427" t="s">
        <v>854</v>
      </c>
      <c r="K427" s="381" t="s">
        <v>854</v>
      </c>
      <c r="L427" s="399" t="s">
        <v>854</v>
      </c>
      <c r="M427" s="379"/>
      <c r="O427" s="379" t="s">
        <v>854</v>
      </c>
      <c r="P427" s="379" t="s">
        <v>854</v>
      </c>
      <c r="Q427" t="s">
        <v>854</v>
      </c>
      <c r="R427" t="s">
        <v>854</v>
      </c>
      <c r="X427" t="str">
        <f t="shared" si="12"/>
        <v>##</v>
      </c>
      <c r="Y427" t="str">
        <f t="shared" si="13"/>
        <v>$$$</v>
      </c>
    </row>
    <row r="428" spans="1:25" hidden="1" x14ac:dyDescent="0.2">
      <c r="A428" s="138">
        <v>424</v>
      </c>
      <c r="C428" s="138" t="s">
        <v>854</v>
      </c>
      <c r="F428"/>
      <c r="G428"/>
      <c r="H428" s="378" t="s">
        <v>854</v>
      </c>
      <c r="I428" s="382" t="s">
        <v>854</v>
      </c>
      <c r="J428" t="s">
        <v>854</v>
      </c>
      <c r="K428" s="379" t="s">
        <v>854</v>
      </c>
      <c r="L428" s="398" t="s">
        <v>854</v>
      </c>
      <c r="M428" s="379"/>
      <c r="O428" s="379" t="s">
        <v>854</v>
      </c>
      <c r="P428" s="379" t="s">
        <v>854</v>
      </c>
      <c r="Q428" t="s">
        <v>854</v>
      </c>
      <c r="R428" t="s">
        <v>854</v>
      </c>
      <c r="X428" t="str">
        <f t="shared" si="12"/>
        <v>##</v>
      </c>
      <c r="Y428" t="str">
        <f t="shared" si="13"/>
        <v>$$$</v>
      </c>
    </row>
    <row r="429" spans="1:25" hidden="1" x14ac:dyDescent="0.2">
      <c r="A429" s="138">
        <v>425</v>
      </c>
      <c r="C429" s="138" t="s">
        <v>854</v>
      </c>
      <c r="F429"/>
      <c r="G429"/>
      <c r="H429" s="378" t="s">
        <v>854</v>
      </c>
      <c r="I429" s="382" t="s">
        <v>854</v>
      </c>
      <c r="J429" t="s">
        <v>854</v>
      </c>
      <c r="K429" s="379" t="s">
        <v>854</v>
      </c>
      <c r="L429" s="398" t="s">
        <v>854</v>
      </c>
      <c r="M429" s="379"/>
      <c r="O429" s="379" t="s">
        <v>854</v>
      </c>
      <c r="P429" s="379" t="s">
        <v>854</v>
      </c>
      <c r="Q429" t="s">
        <v>854</v>
      </c>
      <c r="R429" t="s">
        <v>854</v>
      </c>
      <c r="X429" t="str">
        <f t="shared" si="12"/>
        <v>##</v>
      </c>
      <c r="Y429" t="str">
        <f t="shared" si="13"/>
        <v>$$$</v>
      </c>
    </row>
    <row r="430" spans="1:25" hidden="1" x14ac:dyDescent="0.2">
      <c r="A430" s="138">
        <v>426</v>
      </c>
      <c r="C430" s="138" t="s">
        <v>854</v>
      </c>
      <c r="F430"/>
      <c r="G430"/>
      <c r="H430" s="378" t="s">
        <v>854</v>
      </c>
      <c r="I430" s="382" t="s">
        <v>854</v>
      </c>
      <c r="J430" t="s">
        <v>854</v>
      </c>
      <c r="K430" s="381" t="s">
        <v>854</v>
      </c>
      <c r="L430" s="399" t="s">
        <v>854</v>
      </c>
      <c r="M430" s="379"/>
      <c r="O430" s="379" t="s">
        <v>854</v>
      </c>
      <c r="P430" s="379" t="s">
        <v>854</v>
      </c>
      <c r="Q430" t="s">
        <v>854</v>
      </c>
      <c r="R430" t="s">
        <v>854</v>
      </c>
      <c r="X430" t="str">
        <f t="shared" si="12"/>
        <v>##</v>
      </c>
      <c r="Y430" t="str">
        <f t="shared" si="13"/>
        <v>$$$</v>
      </c>
    </row>
    <row r="431" spans="1:25" hidden="1" x14ac:dyDescent="0.2">
      <c r="A431" s="138">
        <v>427</v>
      </c>
      <c r="C431" s="138" t="s">
        <v>854</v>
      </c>
      <c r="F431"/>
      <c r="G431"/>
      <c r="H431" s="378" t="s">
        <v>854</v>
      </c>
      <c r="I431" s="380" t="s">
        <v>854</v>
      </c>
      <c r="J431" s="378" t="s">
        <v>854</v>
      </c>
      <c r="K431" s="381" t="s">
        <v>854</v>
      </c>
      <c r="L431" s="399" t="s">
        <v>854</v>
      </c>
      <c r="M431" s="379"/>
      <c r="O431" s="379" t="s">
        <v>854</v>
      </c>
      <c r="P431" s="379" t="s">
        <v>854</v>
      </c>
      <c r="Q431" t="s">
        <v>854</v>
      </c>
      <c r="R431" t="s">
        <v>854</v>
      </c>
      <c r="X431" t="str">
        <f t="shared" si="12"/>
        <v>##</v>
      </c>
      <c r="Y431" t="str">
        <f t="shared" si="13"/>
        <v>$$$</v>
      </c>
    </row>
    <row r="432" spans="1:25" hidden="1" x14ac:dyDescent="0.2">
      <c r="A432" s="138">
        <v>428</v>
      </c>
      <c r="B432">
        <v>171</v>
      </c>
      <c r="C432" s="138">
        <v>25264301</v>
      </c>
      <c r="D432">
        <v>25</v>
      </c>
      <c r="E432">
        <v>26</v>
      </c>
      <c r="F432">
        <v>4</v>
      </c>
      <c r="G432">
        <v>301</v>
      </c>
      <c r="H432" s="378" t="s">
        <v>854</v>
      </c>
      <c r="I432" s="380" t="s">
        <v>2248</v>
      </c>
      <c r="J432" t="s">
        <v>2248</v>
      </c>
      <c r="K432" s="381">
        <v>20</v>
      </c>
      <c r="L432" s="399">
        <v>20</v>
      </c>
      <c r="M432" s="379" t="s">
        <v>2010</v>
      </c>
      <c r="N432" s="138" t="s">
        <v>2459</v>
      </c>
      <c r="O432" s="379">
        <v>262020</v>
      </c>
      <c r="P432" s="379">
        <v>2</v>
      </c>
      <c r="Q432" t="s">
        <v>858</v>
      </c>
      <c r="R432" t="s">
        <v>2011</v>
      </c>
      <c r="S432">
        <v>3</v>
      </c>
      <c r="T432">
        <v>24</v>
      </c>
      <c r="U432" s="138" t="s">
        <v>864</v>
      </c>
      <c r="X432" t="str">
        <f t="shared" si="12"/>
        <v/>
      </c>
      <c r="Y432" t="str">
        <f t="shared" si="13"/>
        <v/>
      </c>
    </row>
    <row r="433" spans="1:25" hidden="1" x14ac:dyDescent="0.2">
      <c r="A433" s="138">
        <v>429</v>
      </c>
      <c r="B433">
        <v>182</v>
      </c>
      <c r="C433" s="138" t="s">
        <v>854</v>
      </c>
      <c r="F433"/>
      <c r="G433"/>
      <c r="H433" s="378" t="s">
        <v>854</v>
      </c>
      <c r="I433" s="380" t="s">
        <v>854</v>
      </c>
      <c r="J433" t="s">
        <v>854</v>
      </c>
      <c r="K433" s="138" t="s">
        <v>854</v>
      </c>
      <c r="L433" s="398" t="s">
        <v>854</v>
      </c>
      <c r="M433" s="138" t="s">
        <v>2460</v>
      </c>
      <c r="N433" s="138" t="s">
        <v>2461</v>
      </c>
      <c r="O433" s="379" t="s">
        <v>854</v>
      </c>
      <c r="P433" s="379" t="s">
        <v>854</v>
      </c>
      <c r="Q433" t="s">
        <v>854</v>
      </c>
      <c r="R433" t="s">
        <v>854</v>
      </c>
      <c r="S433">
        <v>3</v>
      </c>
      <c r="T433">
        <v>24</v>
      </c>
      <c r="U433" s="138" t="s">
        <v>864</v>
      </c>
      <c r="X433" t="str">
        <f t="shared" si="12"/>
        <v>##</v>
      </c>
      <c r="Y433" t="str">
        <f t="shared" si="13"/>
        <v>$$$</v>
      </c>
    </row>
    <row r="434" spans="1:25" hidden="1" x14ac:dyDescent="0.2">
      <c r="A434" s="138">
        <v>430</v>
      </c>
      <c r="B434">
        <v>186</v>
      </c>
      <c r="C434" s="138" t="s">
        <v>854</v>
      </c>
      <c r="F434"/>
      <c r="G434"/>
      <c r="H434" s="378" t="s">
        <v>854</v>
      </c>
      <c r="I434" s="382" t="s">
        <v>854</v>
      </c>
      <c r="J434" t="s">
        <v>854</v>
      </c>
      <c r="K434" s="379" t="s">
        <v>854</v>
      </c>
      <c r="L434" s="398" t="s">
        <v>854</v>
      </c>
      <c r="M434" s="379" t="s">
        <v>2462</v>
      </c>
      <c r="N434" s="138" t="s">
        <v>2463</v>
      </c>
      <c r="O434" s="379" t="s">
        <v>854</v>
      </c>
      <c r="P434" s="379" t="s">
        <v>854</v>
      </c>
      <c r="Q434" t="s">
        <v>854</v>
      </c>
      <c r="R434" t="s">
        <v>854</v>
      </c>
      <c r="S434">
        <v>3</v>
      </c>
      <c r="T434">
        <v>24</v>
      </c>
      <c r="U434" s="138" t="s">
        <v>864</v>
      </c>
      <c r="X434" t="str">
        <f t="shared" si="12"/>
        <v>##</v>
      </c>
      <c r="Y434" t="str">
        <f t="shared" si="13"/>
        <v>$$$</v>
      </c>
    </row>
    <row r="435" spans="1:25" hidden="1" x14ac:dyDescent="0.2">
      <c r="A435" s="138">
        <v>431</v>
      </c>
      <c r="B435">
        <v>187</v>
      </c>
      <c r="C435" s="138" t="s">
        <v>854</v>
      </c>
      <c r="F435"/>
      <c r="G435"/>
      <c r="H435" s="378" t="s">
        <v>854</v>
      </c>
      <c r="I435" s="382" t="s">
        <v>854</v>
      </c>
      <c r="J435" t="s">
        <v>854</v>
      </c>
      <c r="K435" s="381" t="s">
        <v>854</v>
      </c>
      <c r="L435" s="399" t="s">
        <v>854</v>
      </c>
      <c r="M435" s="379" t="s">
        <v>908</v>
      </c>
      <c r="N435" s="138" t="s">
        <v>909</v>
      </c>
      <c r="O435" s="379" t="s">
        <v>854</v>
      </c>
      <c r="P435" s="379" t="s">
        <v>854</v>
      </c>
      <c r="Q435" t="s">
        <v>854</v>
      </c>
      <c r="R435" t="s">
        <v>854</v>
      </c>
      <c r="S435">
        <v>3</v>
      </c>
      <c r="T435">
        <v>24</v>
      </c>
      <c r="U435" s="138" t="s">
        <v>864</v>
      </c>
      <c r="X435" t="str">
        <f t="shared" si="12"/>
        <v>##</v>
      </c>
      <c r="Y435" t="str">
        <f t="shared" si="13"/>
        <v>$$$</v>
      </c>
    </row>
    <row r="436" spans="1:25" hidden="1" x14ac:dyDescent="0.2">
      <c r="A436" s="138">
        <v>432</v>
      </c>
      <c r="B436">
        <v>188</v>
      </c>
      <c r="C436" s="138" t="s">
        <v>854</v>
      </c>
      <c r="F436"/>
      <c r="G436"/>
      <c r="H436" s="378" t="s">
        <v>854</v>
      </c>
      <c r="I436" s="382" t="s">
        <v>854</v>
      </c>
      <c r="J436" t="s">
        <v>854</v>
      </c>
      <c r="K436" s="381" t="s">
        <v>854</v>
      </c>
      <c r="L436" s="399" t="s">
        <v>854</v>
      </c>
      <c r="M436" s="379" t="s">
        <v>910</v>
      </c>
      <c r="N436" s="138" t="s">
        <v>910</v>
      </c>
      <c r="O436" s="379" t="s">
        <v>854</v>
      </c>
      <c r="P436" s="379" t="s">
        <v>854</v>
      </c>
      <c r="Q436" t="s">
        <v>854</v>
      </c>
      <c r="R436" t="s">
        <v>854</v>
      </c>
      <c r="S436">
        <v>3</v>
      </c>
      <c r="T436">
        <v>24</v>
      </c>
      <c r="U436" s="138" t="s">
        <v>864</v>
      </c>
      <c r="X436" t="str">
        <f t="shared" si="12"/>
        <v>##</v>
      </c>
      <c r="Y436" t="str">
        <f t="shared" si="13"/>
        <v>$$$</v>
      </c>
    </row>
    <row r="437" spans="1:25" hidden="1" x14ac:dyDescent="0.2">
      <c r="A437" s="138">
        <v>433</v>
      </c>
      <c r="B437">
        <v>189</v>
      </c>
      <c r="C437" s="138" t="s">
        <v>854</v>
      </c>
      <c r="F437"/>
      <c r="G437"/>
      <c r="H437" s="378" t="s">
        <v>854</v>
      </c>
      <c r="I437" s="382" t="s">
        <v>854</v>
      </c>
      <c r="J437" t="s">
        <v>854</v>
      </c>
      <c r="K437" s="379" t="s">
        <v>854</v>
      </c>
      <c r="L437" s="398" t="s">
        <v>854</v>
      </c>
      <c r="M437" s="379" t="s">
        <v>2464</v>
      </c>
      <c r="N437" s="138" t="s">
        <v>2465</v>
      </c>
      <c r="O437" s="379" t="s">
        <v>854</v>
      </c>
      <c r="P437" s="379" t="s">
        <v>854</v>
      </c>
      <c r="Q437" t="s">
        <v>854</v>
      </c>
      <c r="R437" t="s">
        <v>854</v>
      </c>
      <c r="S437">
        <v>3</v>
      </c>
      <c r="T437">
        <v>24</v>
      </c>
      <c r="U437" s="138" t="s">
        <v>864</v>
      </c>
      <c r="X437" t="str">
        <f t="shared" si="12"/>
        <v>##</v>
      </c>
      <c r="Y437" t="str">
        <f t="shared" si="13"/>
        <v>$$$</v>
      </c>
    </row>
    <row r="438" spans="1:25" hidden="1" x14ac:dyDescent="0.2">
      <c r="A438" s="138">
        <v>434</v>
      </c>
      <c r="C438" s="138" t="s">
        <v>854</v>
      </c>
      <c r="F438"/>
      <c r="G438"/>
      <c r="H438" s="378" t="s">
        <v>854</v>
      </c>
      <c r="I438" s="382" t="s">
        <v>854</v>
      </c>
      <c r="J438" t="s">
        <v>854</v>
      </c>
      <c r="K438" s="381" t="s">
        <v>854</v>
      </c>
      <c r="L438" s="398" t="s">
        <v>854</v>
      </c>
      <c r="M438" s="379"/>
      <c r="O438" s="379" t="s">
        <v>854</v>
      </c>
      <c r="P438" s="379" t="s">
        <v>854</v>
      </c>
      <c r="Q438" t="s">
        <v>854</v>
      </c>
      <c r="R438" t="s">
        <v>854</v>
      </c>
      <c r="X438" t="str">
        <f t="shared" si="12"/>
        <v>##</v>
      </c>
      <c r="Y438" t="str">
        <f t="shared" si="13"/>
        <v>$$$</v>
      </c>
    </row>
    <row r="439" spans="1:25" hidden="1" x14ac:dyDescent="0.2">
      <c r="A439" s="138">
        <v>435</v>
      </c>
      <c r="C439" s="138" t="s">
        <v>854</v>
      </c>
      <c r="F439"/>
      <c r="G439"/>
      <c r="H439" s="378" t="s">
        <v>854</v>
      </c>
      <c r="I439" s="380" t="s">
        <v>854</v>
      </c>
      <c r="J439" t="s">
        <v>854</v>
      </c>
      <c r="K439" s="379" t="s">
        <v>854</v>
      </c>
      <c r="L439" s="398" t="s">
        <v>854</v>
      </c>
      <c r="O439" s="379" t="s">
        <v>854</v>
      </c>
      <c r="P439" s="379" t="s">
        <v>854</v>
      </c>
      <c r="Q439" t="s">
        <v>854</v>
      </c>
      <c r="R439" t="s">
        <v>854</v>
      </c>
      <c r="X439" t="str">
        <f t="shared" si="12"/>
        <v>##</v>
      </c>
      <c r="Y439" t="str">
        <f t="shared" si="13"/>
        <v>$$$</v>
      </c>
    </row>
    <row r="440" spans="1:25" hidden="1" x14ac:dyDescent="0.2">
      <c r="A440" s="138">
        <v>436</v>
      </c>
      <c r="C440" s="138" t="s">
        <v>854</v>
      </c>
      <c r="F440"/>
      <c r="G440"/>
      <c r="H440" s="378" t="s">
        <v>854</v>
      </c>
      <c r="I440" s="380" t="s">
        <v>854</v>
      </c>
      <c r="J440" t="s">
        <v>854</v>
      </c>
      <c r="K440" s="379" t="s">
        <v>854</v>
      </c>
      <c r="L440" s="398" t="s">
        <v>854</v>
      </c>
      <c r="M440" s="379"/>
      <c r="O440" s="379" t="s">
        <v>854</v>
      </c>
      <c r="P440" s="379" t="s">
        <v>854</v>
      </c>
      <c r="Q440" t="s">
        <v>854</v>
      </c>
      <c r="R440" t="s">
        <v>854</v>
      </c>
      <c r="X440" t="str">
        <f t="shared" si="12"/>
        <v>##</v>
      </c>
      <c r="Y440" t="str">
        <f t="shared" si="13"/>
        <v>$$$</v>
      </c>
    </row>
    <row r="441" spans="1:25" hidden="1" x14ac:dyDescent="0.2">
      <c r="A441" s="138">
        <v>437</v>
      </c>
      <c r="C441" s="138" t="s">
        <v>854</v>
      </c>
      <c r="F441"/>
      <c r="G441"/>
      <c r="H441" s="378" t="s">
        <v>854</v>
      </c>
      <c r="I441" s="380" t="s">
        <v>854</v>
      </c>
      <c r="J441" t="s">
        <v>854</v>
      </c>
      <c r="K441" s="379" t="s">
        <v>854</v>
      </c>
      <c r="L441" s="398" t="s">
        <v>854</v>
      </c>
      <c r="O441" s="379" t="s">
        <v>854</v>
      </c>
      <c r="P441" s="379" t="s">
        <v>854</v>
      </c>
      <c r="Q441" t="s">
        <v>854</v>
      </c>
      <c r="R441" t="s">
        <v>854</v>
      </c>
      <c r="X441" t="str">
        <f t="shared" si="12"/>
        <v>##</v>
      </c>
      <c r="Y441" t="str">
        <f t="shared" si="13"/>
        <v>$$$</v>
      </c>
    </row>
    <row r="442" spans="1:25" hidden="1" x14ac:dyDescent="0.2">
      <c r="A442" s="138">
        <v>438</v>
      </c>
      <c r="B442">
        <v>170</v>
      </c>
      <c r="C442" s="138">
        <v>25264351</v>
      </c>
      <c r="D442">
        <v>25</v>
      </c>
      <c r="E442">
        <v>26</v>
      </c>
      <c r="F442">
        <v>4</v>
      </c>
      <c r="G442">
        <v>351</v>
      </c>
      <c r="H442" s="378" t="s">
        <v>854</v>
      </c>
      <c r="I442" s="380" t="s">
        <v>2466</v>
      </c>
      <c r="J442" t="s">
        <v>2466</v>
      </c>
      <c r="K442" s="138" t="s">
        <v>854</v>
      </c>
      <c r="L442" s="398" t="s">
        <v>854</v>
      </c>
      <c r="M442" s="138" t="s">
        <v>2009</v>
      </c>
      <c r="N442" s="138" t="s">
        <v>894</v>
      </c>
      <c r="O442" s="379">
        <v>261010</v>
      </c>
      <c r="P442" s="379">
        <v>1</v>
      </c>
      <c r="Q442" t="s">
        <v>1822</v>
      </c>
      <c r="R442" t="s">
        <v>1951</v>
      </c>
      <c r="S442">
        <v>3</v>
      </c>
      <c r="T442">
        <v>24</v>
      </c>
      <c r="U442" s="138" t="s">
        <v>864</v>
      </c>
      <c r="X442" t="str">
        <f t="shared" si="12"/>
        <v/>
      </c>
      <c r="Y442" t="str">
        <f t="shared" si="13"/>
        <v/>
      </c>
    </row>
    <row r="443" spans="1:25" hidden="1" x14ac:dyDescent="0.2">
      <c r="A443" s="138">
        <v>439</v>
      </c>
      <c r="C443" s="138" t="s">
        <v>854</v>
      </c>
      <c r="F443"/>
      <c r="G443"/>
      <c r="H443" s="378" t="s">
        <v>854</v>
      </c>
      <c r="I443" s="380" t="s">
        <v>854</v>
      </c>
      <c r="J443" t="s">
        <v>854</v>
      </c>
      <c r="K443" s="379" t="s">
        <v>854</v>
      </c>
      <c r="L443" s="398" t="s">
        <v>854</v>
      </c>
      <c r="O443" s="379" t="s">
        <v>854</v>
      </c>
      <c r="P443" s="379" t="s">
        <v>854</v>
      </c>
      <c r="Q443" t="s">
        <v>854</v>
      </c>
      <c r="R443" t="s">
        <v>854</v>
      </c>
      <c r="X443" t="str">
        <f t="shared" si="12"/>
        <v>##</v>
      </c>
      <c r="Y443" t="str">
        <f t="shared" si="13"/>
        <v>$$$</v>
      </c>
    </row>
    <row r="444" spans="1:25" hidden="1" x14ac:dyDescent="0.2">
      <c r="A444" s="138">
        <v>440</v>
      </c>
      <c r="C444" s="138" t="s">
        <v>854</v>
      </c>
      <c r="F444"/>
      <c r="G444"/>
      <c r="H444" s="378" t="s">
        <v>854</v>
      </c>
      <c r="I444" s="380" t="s">
        <v>854</v>
      </c>
      <c r="J444" t="s">
        <v>854</v>
      </c>
      <c r="K444" s="379" t="s">
        <v>854</v>
      </c>
      <c r="L444" s="398" t="s">
        <v>854</v>
      </c>
      <c r="O444" s="379" t="s">
        <v>854</v>
      </c>
      <c r="P444" s="379" t="s">
        <v>854</v>
      </c>
      <c r="Q444" t="s">
        <v>854</v>
      </c>
      <c r="R444" t="s">
        <v>854</v>
      </c>
      <c r="X444" t="str">
        <f t="shared" si="12"/>
        <v>##</v>
      </c>
      <c r="Y444" t="str">
        <f t="shared" si="13"/>
        <v>$$$</v>
      </c>
    </row>
    <row r="445" spans="1:25" hidden="1" x14ac:dyDescent="0.2">
      <c r="A445" s="138">
        <v>441</v>
      </c>
      <c r="B445">
        <v>410</v>
      </c>
      <c r="C445" s="138">
        <v>25264800</v>
      </c>
      <c r="D445">
        <v>25</v>
      </c>
      <c r="E445">
        <v>26</v>
      </c>
      <c r="F445">
        <v>4</v>
      </c>
      <c r="G445">
        <v>800</v>
      </c>
      <c r="H445" s="378" t="s">
        <v>854</v>
      </c>
      <c r="I445" s="380">
        <v>46012</v>
      </c>
      <c r="J445">
        <v>46012</v>
      </c>
      <c r="K445" s="379">
        <v>78</v>
      </c>
      <c r="L445" s="398">
        <v>78</v>
      </c>
      <c r="M445" s="138" t="s">
        <v>2467</v>
      </c>
      <c r="N445" s="138" t="s">
        <v>2468</v>
      </c>
      <c r="O445" s="379"/>
      <c r="P445" s="379"/>
      <c r="S445">
        <v>3</v>
      </c>
      <c r="T445">
        <v>51</v>
      </c>
      <c r="U445" s="138" t="s">
        <v>987</v>
      </c>
      <c r="X445" t="str">
        <f t="shared" si="12"/>
        <v/>
      </c>
      <c r="Y445" t="str">
        <f t="shared" si="13"/>
        <v/>
      </c>
    </row>
    <row r="446" spans="1:25" hidden="1" x14ac:dyDescent="0.2">
      <c r="A446" s="138">
        <v>442</v>
      </c>
      <c r="B446">
        <v>410</v>
      </c>
      <c r="C446" s="138">
        <v>25264801</v>
      </c>
      <c r="D446">
        <v>25</v>
      </c>
      <c r="E446">
        <v>26</v>
      </c>
      <c r="F446">
        <v>4</v>
      </c>
      <c r="G446">
        <v>801</v>
      </c>
      <c r="H446" s="378" t="s">
        <v>854</v>
      </c>
      <c r="I446" s="380">
        <v>46012</v>
      </c>
      <c r="J446">
        <v>46012</v>
      </c>
      <c r="K446" s="379">
        <v>37</v>
      </c>
      <c r="L446" s="398">
        <v>37</v>
      </c>
      <c r="M446" s="138" t="s">
        <v>2469</v>
      </c>
      <c r="N446" s="138" t="s">
        <v>2470</v>
      </c>
      <c r="O446" s="379"/>
      <c r="P446" s="379"/>
      <c r="S446">
        <v>3</v>
      </c>
      <c r="T446">
        <v>51</v>
      </c>
      <c r="U446" s="138" t="s">
        <v>987</v>
      </c>
      <c r="X446" t="str">
        <f t="shared" si="12"/>
        <v/>
      </c>
      <c r="Y446" t="str">
        <f t="shared" si="13"/>
        <v/>
      </c>
    </row>
    <row r="447" spans="1:25" hidden="1" x14ac:dyDescent="0.2">
      <c r="A447" s="138">
        <v>443</v>
      </c>
      <c r="B447">
        <v>172</v>
      </c>
      <c r="C447" s="138">
        <v>25264820</v>
      </c>
      <c r="D447">
        <v>25</v>
      </c>
      <c r="E447">
        <v>26</v>
      </c>
      <c r="F447">
        <v>4</v>
      </c>
      <c r="G447">
        <v>820</v>
      </c>
      <c r="H447" s="378" t="s">
        <v>854</v>
      </c>
      <c r="I447" s="380">
        <v>45963</v>
      </c>
      <c r="J447">
        <v>45963</v>
      </c>
      <c r="K447" s="379">
        <v>72</v>
      </c>
      <c r="L447" s="398">
        <v>72</v>
      </c>
      <c r="M447" s="138" t="s">
        <v>2471</v>
      </c>
      <c r="N447" s="138" t="s">
        <v>2472</v>
      </c>
      <c r="O447" s="379">
        <v>262030</v>
      </c>
      <c r="P447" s="379">
        <v>3</v>
      </c>
      <c r="Q447" t="s">
        <v>861</v>
      </c>
      <c r="R447" t="s">
        <v>1959</v>
      </c>
      <c r="S447">
        <v>3</v>
      </c>
      <c r="T447">
        <v>24</v>
      </c>
      <c r="U447" s="138" t="s">
        <v>864</v>
      </c>
      <c r="X447" t="str">
        <f t="shared" si="12"/>
        <v/>
      </c>
      <c r="Y447" t="str">
        <f t="shared" si="13"/>
        <v/>
      </c>
    </row>
    <row r="448" spans="1:25" hidden="1" x14ac:dyDescent="0.2">
      <c r="A448" s="138">
        <v>444</v>
      </c>
      <c r="B448">
        <v>172</v>
      </c>
      <c r="C448" s="138">
        <v>25264821</v>
      </c>
      <c r="D448">
        <v>25</v>
      </c>
      <c r="E448">
        <v>26</v>
      </c>
      <c r="F448">
        <v>4</v>
      </c>
      <c r="G448">
        <v>821</v>
      </c>
      <c r="H448" s="378" t="s">
        <v>854</v>
      </c>
      <c r="I448" s="380">
        <v>45963</v>
      </c>
      <c r="J448">
        <v>45963</v>
      </c>
      <c r="K448" s="381">
        <v>42</v>
      </c>
      <c r="L448" s="399">
        <v>42</v>
      </c>
      <c r="M448" s="138" t="s">
        <v>2473</v>
      </c>
      <c r="N448" s="138" t="s">
        <v>2474</v>
      </c>
      <c r="O448" s="379">
        <v>262030</v>
      </c>
      <c r="P448" s="379">
        <v>3</v>
      </c>
      <c r="Q448" t="s">
        <v>861</v>
      </c>
      <c r="R448" t="s">
        <v>1959</v>
      </c>
      <c r="S448">
        <v>3</v>
      </c>
      <c r="T448">
        <v>24</v>
      </c>
      <c r="U448" s="138" t="s">
        <v>864</v>
      </c>
      <c r="X448" t="str">
        <f t="shared" si="12"/>
        <v/>
      </c>
      <c r="Y448" t="str">
        <f t="shared" si="13"/>
        <v/>
      </c>
    </row>
    <row r="449" spans="1:25" hidden="1" x14ac:dyDescent="0.2">
      <c r="A449" s="138">
        <v>445</v>
      </c>
      <c r="B449">
        <v>185</v>
      </c>
      <c r="C449" s="138" t="s">
        <v>854</v>
      </c>
      <c r="F449"/>
      <c r="G449"/>
      <c r="H449" s="378" t="s">
        <v>854</v>
      </c>
      <c r="I449" s="380" t="s">
        <v>854</v>
      </c>
      <c r="J449" t="s">
        <v>854</v>
      </c>
      <c r="K449" s="379" t="s">
        <v>854</v>
      </c>
      <c r="M449" s="138" t="s">
        <v>2475</v>
      </c>
      <c r="N449" s="138" t="s">
        <v>2475</v>
      </c>
      <c r="O449" s="379" t="s">
        <v>854</v>
      </c>
      <c r="P449" s="379" t="s">
        <v>854</v>
      </c>
      <c r="Q449" t="s">
        <v>854</v>
      </c>
      <c r="R449" t="s">
        <v>854</v>
      </c>
      <c r="S449">
        <v>3</v>
      </c>
      <c r="T449">
        <v>24</v>
      </c>
      <c r="U449" s="138" t="s">
        <v>864</v>
      </c>
      <c r="X449" t="str">
        <f t="shared" si="12"/>
        <v>##</v>
      </c>
      <c r="Y449" t="str">
        <f t="shared" si="13"/>
        <v>$$$</v>
      </c>
    </row>
    <row r="450" spans="1:25" hidden="1" x14ac:dyDescent="0.2">
      <c r="A450" s="138">
        <v>446</v>
      </c>
      <c r="C450" s="138" t="s">
        <v>854</v>
      </c>
      <c r="F450"/>
      <c r="G450"/>
      <c r="H450" s="378" t="s">
        <v>854</v>
      </c>
      <c r="I450" s="380" t="s">
        <v>854</v>
      </c>
      <c r="J450" t="s">
        <v>854</v>
      </c>
      <c r="K450" s="379" t="s">
        <v>854</v>
      </c>
      <c r="L450" s="398" t="s">
        <v>854</v>
      </c>
      <c r="O450" s="379" t="s">
        <v>854</v>
      </c>
      <c r="P450" s="379" t="s">
        <v>854</v>
      </c>
      <c r="Q450" t="s">
        <v>854</v>
      </c>
      <c r="R450" t="s">
        <v>854</v>
      </c>
      <c r="X450" t="str">
        <f t="shared" si="12"/>
        <v>##</v>
      </c>
      <c r="Y450" t="str">
        <f t="shared" si="13"/>
        <v>$$$</v>
      </c>
    </row>
    <row r="451" spans="1:25" hidden="1" x14ac:dyDescent="0.2">
      <c r="A451" s="138">
        <v>447</v>
      </c>
      <c r="C451" s="138" t="s">
        <v>854</v>
      </c>
      <c r="F451"/>
      <c r="G451"/>
      <c r="H451" s="378" t="s">
        <v>854</v>
      </c>
      <c r="I451" s="382" t="s">
        <v>854</v>
      </c>
      <c r="J451" t="s">
        <v>854</v>
      </c>
      <c r="K451" s="381" t="s">
        <v>854</v>
      </c>
      <c r="L451" s="399" t="s">
        <v>854</v>
      </c>
      <c r="M451" s="379"/>
      <c r="O451" s="379" t="s">
        <v>854</v>
      </c>
      <c r="P451" s="379" t="s">
        <v>854</v>
      </c>
      <c r="Q451" t="s">
        <v>854</v>
      </c>
      <c r="R451" t="s">
        <v>854</v>
      </c>
      <c r="X451" t="str">
        <f t="shared" si="12"/>
        <v>##</v>
      </c>
      <c r="Y451" t="str">
        <f t="shared" si="13"/>
        <v>$$$</v>
      </c>
    </row>
    <row r="452" spans="1:25" hidden="1" x14ac:dyDescent="0.2">
      <c r="A452" s="138">
        <v>448</v>
      </c>
      <c r="C452" s="138" t="s">
        <v>854</v>
      </c>
      <c r="F452"/>
      <c r="G452"/>
      <c r="H452" s="378" t="s">
        <v>854</v>
      </c>
      <c r="I452" s="380" t="s">
        <v>854</v>
      </c>
      <c r="J452" t="s">
        <v>854</v>
      </c>
      <c r="K452" s="138" t="s">
        <v>854</v>
      </c>
      <c r="L452" s="398" t="s">
        <v>854</v>
      </c>
      <c r="O452" s="379" t="s">
        <v>854</v>
      </c>
      <c r="P452" s="379" t="s">
        <v>854</v>
      </c>
      <c r="Q452" t="s">
        <v>854</v>
      </c>
      <c r="R452" t="s">
        <v>854</v>
      </c>
      <c r="X452" t="str">
        <f t="shared" si="12"/>
        <v>##</v>
      </c>
      <c r="Y452" t="str">
        <f t="shared" si="13"/>
        <v>$$$</v>
      </c>
    </row>
    <row r="453" spans="1:25" hidden="1" x14ac:dyDescent="0.2">
      <c r="A453" s="138">
        <v>449</v>
      </c>
      <c r="C453" s="138" t="s">
        <v>854</v>
      </c>
      <c r="F453"/>
      <c r="G453"/>
      <c r="H453" s="378" t="s">
        <v>854</v>
      </c>
      <c r="I453" s="380" t="s">
        <v>854</v>
      </c>
      <c r="J453" t="s">
        <v>854</v>
      </c>
      <c r="K453" s="379" t="s">
        <v>854</v>
      </c>
      <c r="L453" s="398" t="s">
        <v>854</v>
      </c>
      <c r="O453" s="379" t="s">
        <v>854</v>
      </c>
      <c r="P453" s="379" t="s">
        <v>854</v>
      </c>
      <c r="Q453" t="s">
        <v>854</v>
      </c>
      <c r="R453" t="s">
        <v>854</v>
      </c>
      <c r="X453" t="str">
        <f t="shared" si="12"/>
        <v>##</v>
      </c>
      <c r="Y453" t="str">
        <f t="shared" si="13"/>
        <v>$$$</v>
      </c>
    </row>
    <row r="454" spans="1:25" hidden="1" x14ac:dyDescent="0.2">
      <c r="A454" s="138">
        <v>450</v>
      </c>
      <c r="C454" s="138" t="s">
        <v>854</v>
      </c>
      <c r="F454"/>
      <c r="G454"/>
      <c r="H454" s="378" t="s">
        <v>854</v>
      </c>
      <c r="I454" s="380" t="s">
        <v>854</v>
      </c>
      <c r="J454" t="s">
        <v>854</v>
      </c>
      <c r="K454" s="379" t="s">
        <v>854</v>
      </c>
      <c r="L454" s="398" t="s">
        <v>854</v>
      </c>
      <c r="O454" s="379" t="s">
        <v>854</v>
      </c>
      <c r="P454" s="379" t="s">
        <v>854</v>
      </c>
      <c r="Q454" t="s">
        <v>854</v>
      </c>
      <c r="R454" t="s">
        <v>854</v>
      </c>
      <c r="X454" t="str">
        <f t="shared" ref="X454:X517" si="14">IF(C454="","##",IF(C454=C453,"##",""))</f>
        <v>##</v>
      </c>
      <c r="Y454" t="str">
        <f t="shared" ref="Y454:Y517" si="15">IF(C454="","$$$","")</f>
        <v>$$$</v>
      </c>
    </row>
    <row r="455" spans="1:25" hidden="1" x14ac:dyDescent="0.2">
      <c r="A455" s="138">
        <v>451</v>
      </c>
      <c r="C455" s="138" t="s">
        <v>854</v>
      </c>
      <c r="F455"/>
      <c r="G455"/>
      <c r="H455" s="378" t="s">
        <v>854</v>
      </c>
      <c r="I455" s="380" t="s">
        <v>854</v>
      </c>
      <c r="J455" t="s">
        <v>854</v>
      </c>
      <c r="K455" s="379" t="s">
        <v>854</v>
      </c>
      <c r="L455" s="398" t="s">
        <v>854</v>
      </c>
      <c r="O455" s="379" t="s">
        <v>854</v>
      </c>
      <c r="P455" s="379" t="s">
        <v>854</v>
      </c>
      <c r="Q455" t="s">
        <v>854</v>
      </c>
      <c r="R455" t="s">
        <v>854</v>
      </c>
      <c r="X455" t="str">
        <f t="shared" si="14"/>
        <v>##</v>
      </c>
      <c r="Y455" t="str">
        <f t="shared" si="15"/>
        <v>$$$</v>
      </c>
    </row>
    <row r="456" spans="1:25" hidden="1" x14ac:dyDescent="0.2">
      <c r="A456" s="138">
        <v>452</v>
      </c>
      <c r="C456" s="138" t="s">
        <v>854</v>
      </c>
      <c r="F456"/>
      <c r="G456"/>
      <c r="H456" s="378" t="s">
        <v>854</v>
      </c>
      <c r="I456" s="380" t="s">
        <v>854</v>
      </c>
      <c r="J456" t="s">
        <v>854</v>
      </c>
      <c r="K456" s="379" t="s">
        <v>854</v>
      </c>
      <c r="L456" s="398" t="s">
        <v>854</v>
      </c>
      <c r="O456" s="379" t="s">
        <v>854</v>
      </c>
      <c r="P456" s="379" t="s">
        <v>854</v>
      </c>
      <c r="Q456" t="s">
        <v>854</v>
      </c>
      <c r="R456" t="s">
        <v>854</v>
      </c>
      <c r="X456" t="str">
        <f t="shared" si="14"/>
        <v>##</v>
      </c>
      <c r="Y456" t="str">
        <f t="shared" si="15"/>
        <v>$$$</v>
      </c>
    </row>
    <row r="457" spans="1:25" hidden="1" x14ac:dyDescent="0.2">
      <c r="A457" s="138">
        <v>453</v>
      </c>
      <c r="C457" s="138" t="s">
        <v>854</v>
      </c>
      <c r="F457"/>
      <c r="G457"/>
      <c r="H457" s="378" t="s">
        <v>854</v>
      </c>
      <c r="I457" s="380" t="s">
        <v>854</v>
      </c>
      <c r="J457" t="s">
        <v>854</v>
      </c>
      <c r="K457" s="379" t="s">
        <v>854</v>
      </c>
      <c r="L457" s="398" t="s">
        <v>854</v>
      </c>
      <c r="O457" s="379" t="s">
        <v>854</v>
      </c>
      <c r="P457" s="379" t="s">
        <v>854</v>
      </c>
      <c r="Q457" t="s">
        <v>854</v>
      </c>
      <c r="R457" t="s">
        <v>854</v>
      </c>
      <c r="X457" t="str">
        <f t="shared" si="14"/>
        <v>##</v>
      </c>
      <c r="Y457" t="str">
        <f t="shared" si="15"/>
        <v>$$$</v>
      </c>
    </row>
    <row r="458" spans="1:25" hidden="1" x14ac:dyDescent="0.2">
      <c r="A458" s="138">
        <v>454</v>
      </c>
      <c r="C458" s="138" t="s">
        <v>854</v>
      </c>
      <c r="F458"/>
      <c r="G458"/>
      <c r="H458" s="378" t="s">
        <v>854</v>
      </c>
      <c r="I458" s="380" t="s">
        <v>854</v>
      </c>
      <c r="J458" t="s">
        <v>854</v>
      </c>
      <c r="K458" s="379" t="s">
        <v>854</v>
      </c>
      <c r="L458" s="398" t="s">
        <v>854</v>
      </c>
      <c r="O458" s="379" t="s">
        <v>854</v>
      </c>
      <c r="P458" s="379" t="s">
        <v>854</v>
      </c>
      <c r="Q458" t="s">
        <v>854</v>
      </c>
      <c r="R458" t="s">
        <v>854</v>
      </c>
      <c r="X458" t="str">
        <f t="shared" si="14"/>
        <v>##</v>
      </c>
      <c r="Y458" t="str">
        <f t="shared" si="15"/>
        <v>$$$</v>
      </c>
    </row>
    <row r="459" spans="1:25" hidden="1" x14ac:dyDescent="0.2">
      <c r="A459" s="138">
        <v>455</v>
      </c>
      <c r="C459" s="138" t="s">
        <v>854</v>
      </c>
      <c r="F459"/>
      <c r="G459"/>
      <c r="H459" s="378" t="s">
        <v>854</v>
      </c>
      <c r="I459" s="380" t="s">
        <v>854</v>
      </c>
      <c r="J459" t="s">
        <v>854</v>
      </c>
      <c r="K459" s="379" t="s">
        <v>854</v>
      </c>
      <c r="L459" s="398" t="s">
        <v>854</v>
      </c>
      <c r="O459" s="379" t="s">
        <v>854</v>
      </c>
      <c r="P459" s="379" t="s">
        <v>854</v>
      </c>
      <c r="Q459" t="s">
        <v>854</v>
      </c>
      <c r="R459" t="s">
        <v>854</v>
      </c>
      <c r="X459" t="str">
        <f t="shared" si="14"/>
        <v>##</v>
      </c>
      <c r="Y459" t="str">
        <f t="shared" si="15"/>
        <v>$$$</v>
      </c>
    </row>
    <row r="460" spans="1:25" hidden="1" x14ac:dyDescent="0.2">
      <c r="A460" s="138">
        <v>456</v>
      </c>
      <c r="C460" s="138" t="s">
        <v>854</v>
      </c>
      <c r="F460"/>
      <c r="G460"/>
      <c r="H460" s="378" t="s">
        <v>854</v>
      </c>
      <c r="I460" s="380" t="s">
        <v>854</v>
      </c>
      <c r="J460" t="s">
        <v>854</v>
      </c>
      <c r="K460" s="379" t="s">
        <v>854</v>
      </c>
      <c r="L460" s="398" t="s">
        <v>854</v>
      </c>
      <c r="O460" s="379" t="s">
        <v>854</v>
      </c>
      <c r="P460" s="379" t="s">
        <v>854</v>
      </c>
      <c r="Q460" t="s">
        <v>854</v>
      </c>
      <c r="R460" t="s">
        <v>854</v>
      </c>
      <c r="X460" t="str">
        <f t="shared" si="14"/>
        <v>##</v>
      </c>
      <c r="Y460" t="str">
        <f t="shared" si="15"/>
        <v>$$$</v>
      </c>
    </row>
    <row r="461" spans="1:25" hidden="1" x14ac:dyDescent="0.2">
      <c r="A461" s="138">
        <v>457</v>
      </c>
      <c r="C461" s="138" t="s">
        <v>854</v>
      </c>
      <c r="F461"/>
      <c r="G461"/>
      <c r="H461" s="378" t="s">
        <v>854</v>
      </c>
      <c r="I461" s="380" t="s">
        <v>854</v>
      </c>
      <c r="J461" t="s">
        <v>854</v>
      </c>
      <c r="K461" s="379" t="s">
        <v>854</v>
      </c>
      <c r="L461" s="398" t="s">
        <v>854</v>
      </c>
      <c r="O461" s="379" t="s">
        <v>854</v>
      </c>
      <c r="P461" s="379" t="s">
        <v>854</v>
      </c>
      <c r="Q461" t="s">
        <v>854</v>
      </c>
      <c r="R461" t="s">
        <v>854</v>
      </c>
      <c r="X461" t="str">
        <f t="shared" si="14"/>
        <v>##</v>
      </c>
      <c r="Y461" t="str">
        <f t="shared" si="15"/>
        <v>$$$</v>
      </c>
    </row>
    <row r="462" spans="1:25" hidden="1" x14ac:dyDescent="0.2">
      <c r="A462" s="138">
        <v>458</v>
      </c>
      <c r="C462" s="138" t="s">
        <v>854</v>
      </c>
      <c r="F462"/>
      <c r="G462"/>
      <c r="H462" s="378" t="s">
        <v>854</v>
      </c>
      <c r="I462" s="380" t="s">
        <v>854</v>
      </c>
      <c r="J462" t="s">
        <v>854</v>
      </c>
      <c r="K462" s="379" t="s">
        <v>854</v>
      </c>
      <c r="L462" s="398" t="s">
        <v>854</v>
      </c>
      <c r="O462" s="379" t="s">
        <v>854</v>
      </c>
      <c r="P462" s="379" t="s">
        <v>854</v>
      </c>
      <c r="Q462" t="s">
        <v>854</v>
      </c>
      <c r="R462" t="s">
        <v>854</v>
      </c>
      <c r="X462" t="str">
        <f t="shared" si="14"/>
        <v>##</v>
      </c>
      <c r="Y462" t="str">
        <f t="shared" si="15"/>
        <v>$$$</v>
      </c>
    </row>
    <row r="463" spans="1:25" hidden="1" x14ac:dyDescent="0.2">
      <c r="A463" s="138">
        <v>459</v>
      </c>
      <c r="C463" s="138" t="s">
        <v>854</v>
      </c>
      <c r="F463"/>
      <c r="G463"/>
      <c r="H463" s="378" t="s">
        <v>854</v>
      </c>
      <c r="I463" s="380" t="s">
        <v>854</v>
      </c>
      <c r="J463" t="s">
        <v>854</v>
      </c>
      <c r="K463" s="379" t="s">
        <v>854</v>
      </c>
      <c r="L463" s="398" t="s">
        <v>854</v>
      </c>
      <c r="O463" s="379" t="s">
        <v>854</v>
      </c>
      <c r="P463" s="379" t="s">
        <v>854</v>
      </c>
      <c r="Q463" t="s">
        <v>854</v>
      </c>
      <c r="R463" t="s">
        <v>854</v>
      </c>
      <c r="X463" t="str">
        <f t="shared" si="14"/>
        <v>##</v>
      </c>
      <c r="Y463" t="str">
        <f t="shared" si="15"/>
        <v>$$$</v>
      </c>
    </row>
    <row r="464" spans="1:25" hidden="1" x14ac:dyDescent="0.2">
      <c r="A464" s="138">
        <v>460</v>
      </c>
      <c r="C464" s="138" t="s">
        <v>854</v>
      </c>
      <c r="F464"/>
      <c r="G464"/>
      <c r="H464" s="378" t="s">
        <v>854</v>
      </c>
      <c r="I464" s="380" t="s">
        <v>854</v>
      </c>
      <c r="J464" t="s">
        <v>854</v>
      </c>
      <c r="K464" s="379" t="s">
        <v>854</v>
      </c>
      <c r="L464" s="398" t="s">
        <v>854</v>
      </c>
      <c r="O464" s="379" t="s">
        <v>854</v>
      </c>
      <c r="P464" s="379" t="s">
        <v>854</v>
      </c>
      <c r="Q464" t="s">
        <v>854</v>
      </c>
      <c r="R464" t="s">
        <v>854</v>
      </c>
      <c r="X464" t="str">
        <f t="shared" si="14"/>
        <v>##</v>
      </c>
      <c r="Y464" t="str">
        <f t="shared" si="15"/>
        <v>$$$</v>
      </c>
    </row>
    <row r="465" spans="1:25" x14ac:dyDescent="0.2">
      <c r="A465" s="138">
        <v>461</v>
      </c>
      <c r="B465">
        <v>23</v>
      </c>
      <c r="C465" s="138">
        <v>25264400</v>
      </c>
      <c r="D465">
        <v>25</v>
      </c>
      <c r="E465">
        <v>26</v>
      </c>
      <c r="F465">
        <v>4</v>
      </c>
      <c r="G465">
        <v>400</v>
      </c>
      <c r="H465" s="378" t="s">
        <v>854</v>
      </c>
      <c r="I465" s="380" t="s">
        <v>2314</v>
      </c>
      <c r="J465" t="s">
        <v>2314</v>
      </c>
      <c r="K465" s="379">
        <v>65</v>
      </c>
      <c r="L465" s="398">
        <v>65</v>
      </c>
      <c r="M465" s="138" t="s">
        <v>1960</v>
      </c>
      <c r="N465" s="138" t="s">
        <v>865</v>
      </c>
      <c r="O465" s="379">
        <v>262020</v>
      </c>
      <c r="P465" s="379">
        <v>2</v>
      </c>
      <c r="Q465" t="s">
        <v>858</v>
      </c>
      <c r="R465" t="s">
        <v>1955</v>
      </c>
      <c r="S465">
        <v>4</v>
      </c>
      <c r="T465">
        <v>24</v>
      </c>
      <c r="U465" s="138" t="s">
        <v>864</v>
      </c>
      <c r="X465" t="str">
        <f t="shared" si="14"/>
        <v/>
      </c>
      <c r="Y465" t="str">
        <f t="shared" si="15"/>
        <v/>
      </c>
    </row>
    <row r="466" spans="1:25" x14ac:dyDescent="0.2">
      <c r="A466" s="138">
        <v>462</v>
      </c>
      <c r="B466">
        <v>22</v>
      </c>
      <c r="C466" s="138">
        <v>25264401</v>
      </c>
      <c r="D466">
        <v>25</v>
      </c>
      <c r="E466">
        <v>26</v>
      </c>
      <c r="F466">
        <v>4</v>
      </c>
      <c r="G466">
        <v>401</v>
      </c>
      <c r="H466" s="378" t="s">
        <v>854</v>
      </c>
      <c r="I466" s="380" t="s">
        <v>2222</v>
      </c>
      <c r="J466" t="s">
        <v>2222</v>
      </c>
      <c r="K466" s="379">
        <v>26</v>
      </c>
      <c r="L466" s="398">
        <v>26</v>
      </c>
      <c r="M466" s="138" t="s">
        <v>1958</v>
      </c>
      <c r="N466" s="138" t="s">
        <v>2476</v>
      </c>
      <c r="O466" s="379">
        <v>262030</v>
      </c>
      <c r="P466" s="379">
        <v>3</v>
      </c>
      <c r="Q466" t="s">
        <v>861</v>
      </c>
      <c r="R466" t="s">
        <v>1959</v>
      </c>
      <c r="S466">
        <v>4</v>
      </c>
      <c r="T466">
        <v>24</v>
      </c>
      <c r="U466" s="138" t="s">
        <v>864</v>
      </c>
      <c r="X466" t="str">
        <f t="shared" si="14"/>
        <v/>
      </c>
      <c r="Y466" t="str">
        <f t="shared" si="15"/>
        <v/>
      </c>
    </row>
    <row r="467" spans="1:25" x14ac:dyDescent="0.2">
      <c r="A467" s="138">
        <v>463</v>
      </c>
      <c r="B467">
        <v>24</v>
      </c>
      <c r="C467" s="138">
        <v>25264402</v>
      </c>
      <c r="D467">
        <v>25</v>
      </c>
      <c r="E467">
        <v>26</v>
      </c>
      <c r="F467">
        <v>4</v>
      </c>
      <c r="G467">
        <v>402</v>
      </c>
      <c r="H467" s="378" t="s">
        <v>854</v>
      </c>
      <c r="I467" s="380" t="s">
        <v>2319</v>
      </c>
      <c r="J467" t="s">
        <v>2319</v>
      </c>
      <c r="K467" s="379">
        <v>77</v>
      </c>
      <c r="L467" s="398">
        <v>77</v>
      </c>
      <c r="M467" s="138" t="s">
        <v>1961</v>
      </c>
      <c r="N467" s="138" t="s">
        <v>866</v>
      </c>
      <c r="O467" s="379"/>
      <c r="P467" s="379"/>
      <c r="R467" t="s">
        <v>2477</v>
      </c>
      <c r="S467">
        <v>4</v>
      </c>
      <c r="T467">
        <v>24</v>
      </c>
      <c r="U467" s="138" t="s">
        <v>864</v>
      </c>
      <c r="X467" t="str">
        <f t="shared" si="14"/>
        <v/>
      </c>
      <c r="Y467" t="str">
        <f t="shared" si="15"/>
        <v/>
      </c>
    </row>
    <row r="468" spans="1:25" hidden="1" x14ac:dyDescent="0.2">
      <c r="A468" s="138">
        <v>464</v>
      </c>
      <c r="C468" s="138" t="s">
        <v>854</v>
      </c>
      <c r="F468"/>
      <c r="G468"/>
      <c r="H468" s="378" t="s">
        <v>854</v>
      </c>
      <c r="I468" s="380" t="s">
        <v>854</v>
      </c>
      <c r="J468" t="s">
        <v>854</v>
      </c>
      <c r="K468" s="379" t="s">
        <v>854</v>
      </c>
      <c r="L468" s="398" t="s">
        <v>854</v>
      </c>
      <c r="O468" s="379" t="s">
        <v>854</v>
      </c>
      <c r="P468" s="379" t="s">
        <v>854</v>
      </c>
      <c r="Q468" t="s">
        <v>854</v>
      </c>
      <c r="R468" t="s">
        <v>854</v>
      </c>
      <c r="X468" t="str">
        <f t="shared" si="14"/>
        <v>##</v>
      </c>
      <c r="Y468" t="str">
        <f t="shared" si="15"/>
        <v>$$$</v>
      </c>
    </row>
    <row r="469" spans="1:25" hidden="1" x14ac:dyDescent="0.2">
      <c r="A469" s="138">
        <v>465</v>
      </c>
      <c r="B469">
        <v>26</v>
      </c>
      <c r="C469" s="138" t="s">
        <v>854</v>
      </c>
      <c r="F469"/>
      <c r="G469"/>
      <c r="H469" s="378" t="s">
        <v>854</v>
      </c>
      <c r="I469" s="380" t="s">
        <v>854</v>
      </c>
      <c r="J469" t="s">
        <v>854</v>
      </c>
      <c r="K469" s="379" t="s">
        <v>854</v>
      </c>
      <c r="L469" s="398" t="s">
        <v>854</v>
      </c>
      <c r="O469" s="379" t="s">
        <v>854</v>
      </c>
      <c r="P469" s="379" t="s">
        <v>854</v>
      </c>
      <c r="Q469" t="s">
        <v>854</v>
      </c>
      <c r="R469" t="s">
        <v>854</v>
      </c>
      <c r="X469" t="str">
        <f t="shared" si="14"/>
        <v>##</v>
      </c>
      <c r="Y469" t="str">
        <f t="shared" si="15"/>
        <v>$$$</v>
      </c>
    </row>
    <row r="470" spans="1:25" hidden="1" x14ac:dyDescent="0.2">
      <c r="A470" s="138">
        <v>466</v>
      </c>
      <c r="C470" s="138" t="s">
        <v>854</v>
      </c>
      <c r="F470"/>
      <c r="G470"/>
      <c r="H470" s="378" t="s">
        <v>854</v>
      </c>
      <c r="I470" s="380" t="s">
        <v>854</v>
      </c>
      <c r="J470" t="s">
        <v>854</v>
      </c>
      <c r="K470" s="379" t="s">
        <v>854</v>
      </c>
      <c r="L470" s="398" t="s">
        <v>854</v>
      </c>
      <c r="O470" s="379" t="s">
        <v>854</v>
      </c>
      <c r="P470" s="379" t="s">
        <v>854</v>
      </c>
      <c r="Q470" t="s">
        <v>854</v>
      </c>
      <c r="R470" t="s">
        <v>854</v>
      </c>
      <c r="X470" t="str">
        <f t="shared" si="14"/>
        <v>##</v>
      </c>
      <c r="Y470" t="str">
        <f t="shared" si="15"/>
        <v>$$$</v>
      </c>
    </row>
    <row r="471" spans="1:25" hidden="1" x14ac:dyDescent="0.2">
      <c r="A471" s="138">
        <v>467</v>
      </c>
      <c r="C471" s="138" t="s">
        <v>854</v>
      </c>
      <c r="F471"/>
      <c r="G471"/>
      <c r="H471" s="378" t="s">
        <v>854</v>
      </c>
      <c r="I471" s="380" t="s">
        <v>854</v>
      </c>
      <c r="J471" t="s">
        <v>854</v>
      </c>
      <c r="K471" s="379" t="s">
        <v>854</v>
      </c>
      <c r="L471" s="398" t="s">
        <v>854</v>
      </c>
      <c r="O471" s="379" t="s">
        <v>854</v>
      </c>
      <c r="P471" s="379" t="s">
        <v>854</v>
      </c>
      <c r="Q471" t="s">
        <v>854</v>
      </c>
      <c r="R471" t="s">
        <v>854</v>
      </c>
      <c r="X471" t="str">
        <f t="shared" si="14"/>
        <v>##</v>
      </c>
      <c r="Y471" t="str">
        <f t="shared" si="15"/>
        <v>$$$</v>
      </c>
    </row>
    <row r="472" spans="1:25" hidden="1" x14ac:dyDescent="0.2">
      <c r="A472" s="138">
        <v>468</v>
      </c>
      <c r="C472" s="138" t="s">
        <v>854</v>
      </c>
      <c r="F472"/>
      <c r="G472"/>
      <c r="H472" s="378" t="s">
        <v>854</v>
      </c>
      <c r="I472" s="380" t="s">
        <v>854</v>
      </c>
      <c r="J472" t="s">
        <v>854</v>
      </c>
      <c r="K472" s="379" t="s">
        <v>854</v>
      </c>
      <c r="L472" s="398" t="s">
        <v>854</v>
      </c>
      <c r="O472" s="379" t="s">
        <v>854</v>
      </c>
      <c r="P472" s="379" t="s">
        <v>854</v>
      </c>
      <c r="Q472" t="s">
        <v>854</v>
      </c>
      <c r="R472" t="s">
        <v>854</v>
      </c>
      <c r="X472" t="str">
        <f t="shared" si="14"/>
        <v>##</v>
      </c>
      <c r="Y472" t="str">
        <f t="shared" si="15"/>
        <v>$$$</v>
      </c>
    </row>
    <row r="473" spans="1:25" hidden="1" x14ac:dyDescent="0.2">
      <c r="A473" s="138">
        <v>469</v>
      </c>
      <c r="C473" s="138" t="s">
        <v>854</v>
      </c>
      <c r="F473"/>
      <c r="G473"/>
      <c r="H473" s="378" t="s">
        <v>854</v>
      </c>
      <c r="I473" s="380" t="s">
        <v>854</v>
      </c>
      <c r="J473" t="s">
        <v>854</v>
      </c>
      <c r="K473" s="379" t="s">
        <v>854</v>
      </c>
      <c r="L473" s="398" t="s">
        <v>854</v>
      </c>
      <c r="O473" s="379" t="s">
        <v>854</v>
      </c>
      <c r="P473" s="379" t="s">
        <v>854</v>
      </c>
      <c r="Q473" t="s">
        <v>854</v>
      </c>
      <c r="R473" t="s">
        <v>854</v>
      </c>
      <c r="X473" t="str">
        <f t="shared" si="14"/>
        <v>##</v>
      </c>
      <c r="Y473" t="str">
        <f t="shared" si="15"/>
        <v>$$$</v>
      </c>
    </row>
    <row r="474" spans="1:25" hidden="1" x14ac:dyDescent="0.2">
      <c r="A474" s="138">
        <v>470</v>
      </c>
      <c r="C474" s="138" t="s">
        <v>854</v>
      </c>
      <c r="F474"/>
      <c r="G474"/>
      <c r="H474" s="378" t="s">
        <v>854</v>
      </c>
      <c r="I474" s="380" t="s">
        <v>854</v>
      </c>
      <c r="J474" t="s">
        <v>854</v>
      </c>
      <c r="K474" s="379" t="s">
        <v>854</v>
      </c>
      <c r="L474" s="398" t="s">
        <v>854</v>
      </c>
      <c r="O474" s="379" t="s">
        <v>854</v>
      </c>
      <c r="P474" s="379" t="s">
        <v>854</v>
      </c>
      <c r="Q474" t="s">
        <v>854</v>
      </c>
      <c r="R474" t="s">
        <v>854</v>
      </c>
      <c r="X474" t="str">
        <f t="shared" si="14"/>
        <v>##</v>
      </c>
      <c r="Y474" t="str">
        <f t="shared" si="15"/>
        <v>$$$</v>
      </c>
    </row>
    <row r="475" spans="1:25" hidden="1" x14ac:dyDescent="0.2">
      <c r="A475" s="138">
        <v>471</v>
      </c>
      <c r="B475">
        <v>25</v>
      </c>
      <c r="C475" s="138">
        <v>26264900</v>
      </c>
      <c r="D475">
        <v>26</v>
      </c>
      <c r="E475">
        <v>26</v>
      </c>
      <c r="F475">
        <v>4</v>
      </c>
      <c r="G475">
        <v>900</v>
      </c>
      <c r="H475" s="378" t="s">
        <v>854</v>
      </c>
      <c r="I475" s="380" t="s">
        <v>2242</v>
      </c>
      <c r="J475" t="s">
        <v>2242</v>
      </c>
      <c r="K475" s="379">
        <v>32</v>
      </c>
      <c r="L475" s="398">
        <v>32</v>
      </c>
      <c r="M475" s="138" t="s">
        <v>1962</v>
      </c>
      <c r="N475" s="138" t="s">
        <v>2478</v>
      </c>
      <c r="O475" s="379"/>
      <c r="P475" s="379"/>
      <c r="S475">
        <v>4</v>
      </c>
      <c r="T475">
        <v>24</v>
      </c>
      <c r="U475" s="138" t="s">
        <v>864</v>
      </c>
      <c r="X475" t="str">
        <f t="shared" si="14"/>
        <v/>
      </c>
      <c r="Y475" t="str">
        <f t="shared" si="15"/>
        <v/>
      </c>
    </row>
    <row r="476" spans="1:25" hidden="1" x14ac:dyDescent="0.2">
      <c r="A476" s="138">
        <v>472</v>
      </c>
      <c r="C476" s="138" t="s">
        <v>854</v>
      </c>
      <c r="F476"/>
      <c r="G476"/>
      <c r="H476" s="378" t="s">
        <v>854</v>
      </c>
      <c r="I476" s="380" t="s">
        <v>854</v>
      </c>
      <c r="J476" t="s">
        <v>854</v>
      </c>
      <c r="K476" s="379" t="s">
        <v>854</v>
      </c>
      <c r="L476" s="398" t="s">
        <v>854</v>
      </c>
      <c r="O476" s="379" t="s">
        <v>854</v>
      </c>
      <c r="P476" s="379" t="s">
        <v>854</v>
      </c>
      <c r="Q476" t="s">
        <v>854</v>
      </c>
      <c r="R476" t="s">
        <v>854</v>
      </c>
      <c r="X476" t="str">
        <f t="shared" si="14"/>
        <v>##</v>
      </c>
      <c r="Y476" t="str">
        <f t="shared" si="15"/>
        <v>$$$</v>
      </c>
    </row>
    <row r="477" spans="1:25" hidden="1" x14ac:dyDescent="0.2">
      <c r="A477" s="138">
        <v>473</v>
      </c>
      <c r="C477" s="138" t="s">
        <v>854</v>
      </c>
      <c r="F477"/>
      <c r="G477"/>
      <c r="H477" s="378" t="s">
        <v>854</v>
      </c>
      <c r="I477" s="380" t="s">
        <v>854</v>
      </c>
      <c r="J477" t="s">
        <v>854</v>
      </c>
      <c r="K477" s="379" t="s">
        <v>854</v>
      </c>
      <c r="L477" s="398" t="s">
        <v>854</v>
      </c>
      <c r="O477" s="379" t="s">
        <v>854</v>
      </c>
      <c r="P477" s="379" t="s">
        <v>854</v>
      </c>
      <c r="Q477" t="s">
        <v>854</v>
      </c>
      <c r="R477" t="s">
        <v>854</v>
      </c>
      <c r="X477" t="str">
        <f t="shared" si="14"/>
        <v>##</v>
      </c>
      <c r="Y477" t="str">
        <f t="shared" si="15"/>
        <v>$$$</v>
      </c>
    </row>
    <row r="478" spans="1:25" hidden="1" x14ac:dyDescent="0.2">
      <c r="A478" s="138">
        <v>474</v>
      </c>
      <c r="C478" s="138" t="s">
        <v>854</v>
      </c>
      <c r="F478"/>
      <c r="G478"/>
      <c r="H478" s="378" t="s">
        <v>854</v>
      </c>
      <c r="I478" s="380" t="s">
        <v>854</v>
      </c>
      <c r="J478" t="s">
        <v>854</v>
      </c>
      <c r="K478" s="379" t="s">
        <v>854</v>
      </c>
      <c r="L478" s="398" t="s">
        <v>854</v>
      </c>
      <c r="O478" s="379" t="s">
        <v>854</v>
      </c>
      <c r="P478" s="379" t="s">
        <v>854</v>
      </c>
      <c r="Q478" t="s">
        <v>854</v>
      </c>
      <c r="R478" t="s">
        <v>854</v>
      </c>
      <c r="X478" t="str">
        <f t="shared" si="14"/>
        <v>##</v>
      </c>
      <c r="Y478" t="str">
        <f t="shared" si="15"/>
        <v>$$$</v>
      </c>
    </row>
    <row r="479" spans="1:25" hidden="1" x14ac:dyDescent="0.2">
      <c r="A479" s="138">
        <v>475</v>
      </c>
      <c r="C479" s="138" t="s">
        <v>854</v>
      </c>
      <c r="F479"/>
      <c r="G479"/>
      <c r="H479" s="378" t="s">
        <v>854</v>
      </c>
      <c r="I479" s="380" t="s">
        <v>854</v>
      </c>
      <c r="J479" t="s">
        <v>854</v>
      </c>
      <c r="K479" s="379" t="s">
        <v>854</v>
      </c>
      <c r="L479" s="398" t="s">
        <v>854</v>
      </c>
      <c r="O479" s="379" t="s">
        <v>854</v>
      </c>
      <c r="P479" s="379" t="s">
        <v>854</v>
      </c>
      <c r="Q479" t="s">
        <v>854</v>
      </c>
      <c r="R479" t="s">
        <v>854</v>
      </c>
      <c r="X479" t="str">
        <f t="shared" si="14"/>
        <v>##</v>
      </c>
      <c r="Y479" t="str">
        <f t="shared" si="15"/>
        <v>$$$</v>
      </c>
    </row>
    <row r="480" spans="1:25" hidden="1" x14ac:dyDescent="0.2">
      <c r="A480" s="138">
        <v>476</v>
      </c>
      <c r="C480" s="138" t="s">
        <v>854</v>
      </c>
      <c r="F480"/>
      <c r="G480"/>
      <c r="H480" s="378" t="s">
        <v>854</v>
      </c>
      <c r="I480" s="380" t="s">
        <v>854</v>
      </c>
      <c r="J480" t="s">
        <v>854</v>
      </c>
      <c r="K480" s="379" t="s">
        <v>854</v>
      </c>
      <c r="L480" s="398" t="s">
        <v>854</v>
      </c>
      <c r="O480" s="379" t="s">
        <v>854</v>
      </c>
      <c r="P480" s="379" t="s">
        <v>854</v>
      </c>
      <c r="Q480" t="s">
        <v>854</v>
      </c>
      <c r="R480" t="s">
        <v>854</v>
      </c>
      <c r="X480" t="str">
        <f t="shared" si="14"/>
        <v>##</v>
      </c>
      <c r="Y480" t="str">
        <f t="shared" si="15"/>
        <v>$$$</v>
      </c>
    </row>
    <row r="481" spans="1:25" hidden="1" x14ac:dyDescent="0.2">
      <c r="A481" s="138">
        <v>477</v>
      </c>
      <c r="C481" s="138" t="s">
        <v>854</v>
      </c>
      <c r="F481"/>
      <c r="G481"/>
      <c r="H481" s="378" t="s">
        <v>854</v>
      </c>
      <c r="I481" s="380" t="s">
        <v>854</v>
      </c>
      <c r="J481" t="s">
        <v>854</v>
      </c>
      <c r="K481" s="379" t="s">
        <v>854</v>
      </c>
      <c r="L481" s="398" t="s">
        <v>854</v>
      </c>
      <c r="O481" s="379" t="s">
        <v>854</v>
      </c>
      <c r="P481" s="379" t="s">
        <v>854</v>
      </c>
      <c r="Q481" t="s">
        <v>854</v>
      </c>
      <c r="R481" t="s">
        <v>854</v>
      </c>
      <c r="X481" t="str">
        <f t="shared" si="14"/>
        <v>##</v>
      </c>
      <c r="Y481" t="str">
        <f t="shared" si="15"/>
        <v>$$$</v>
      </c>
    </row>
    <row r="482" spans="1:25" hidden="1" x14ac:dyDescent="0.2">
      <c r="A482" s="138">
        <v>478</v>
      </c>
      <c r="C482" s="138" t="s">
        <v>854</v>
      </c>
      <c r="F482"/>
      <c r="G482"/>
      <c r="H482" s="378" t="s">
        <v>854</v>
      </c>
      <c r="I482" s="380" t="s">
        <v>854</v>
      </c>
      <c r="J482" t="s">
        <v>854</v>
      </c>
      <c r="K482" s="379" t="s">
        <v>854</v>
      </c>
      <c r="L482" s="398" t="s">
        <v>854</v>
      </c>
      <c r="O482" s="379" t="s">
        <v>854</v>
      </c>
      <c r="P482" s="379" t="s">
        <v>854</v>
      </c>
      <c r="Q482" t="s">
        <v>854</v>
      </c>
      <c r="R482" t="s">
        <v>854</v>
      </c>
      <c r="X482" t="str">
        <f t="shared" si="14"/>
        <v>##</v>
      </c>
      <c r="Y482" t="str">
        <f t="shared" si="15"/>
        <v>$$$</v>
      </c>
    </row>
    <row r="483" spans="1:25" hidden="1" x14ac:dyDescent="0.2">
      <c r="A483" s="138">
        <v>479</v>
      </c>
      <c r="C483" s="138" t="s">
        <v>854</v>
      </c>
      <c r="F483"/>
      <c r="G483"/>
      <c r="H483" s="378" t="s">
        <v>854</v>
      </c>
      <c r="I483" s="380" t="s">
        <v>854</v>
      </c>
      <c r="J483" t="s">
        <v>854</v>
      </c>
      <c r="K483" s="379" t="s">
        <v>854</v>
      </c>
      <c r="L483" s="398" t="s">
        <v>854</v>
      </c>
      <c r="O483" s="379" t="s">
        <v>854</v>
      </c>
      <c r="P483" s="379" t="s">
        <v>854</v>
      </c>
      <c r="Q483" t="s">
        <v>854</v>
      </c>
      <c r="R483" t="s">
        <v>854</v>
      </c>
      <c r="X483" t="str">
        <f t="shared" si="14"/>
        <v>##</v>
      </c>
      <c r="Y483" t="str">
        <f t="shared" si="15"/>
        <v>$$$</v>
      </c>
    </row>
    <row r="484" spans="1:25" hidden="1" x14ac:dyDescent="0.2">
      <c r="A484" s="138">
        <v>480</v>
      </c>
      <c r="C484" s="138" t="s">
        <v>854</v>
      </c>
      <c r="F484"/>
      <c r="G484"/>
      <c r="H484" s="378" t="s">
        <v>854</v>
      </c>
      <c r="I484" s="380" t="s">
        <v>854</v>
      </c>
      <c r="J484" t="s">
        <v>854</v>
      </c>
      <c r="K484" s="379" t="s">
        <v>854</v>
      </c>
      <c r="L484" s="398" t="s">
        <v>854</v>
      </c>
      <c r="O484" s="379" t="s">
        <v>854</v>
      </c>
      <c r="P484" s="379" t="s">
        <v>854</v>
      </c>
      <c r="Q484" t="s">
        <v>854</v>
      </c>
      <c r="R484" t="s">
        <v>854</v>
      </c>
      <c r="X484" t="str">
        <f t="shared" si="14"/>
        <v>##</v>
      </c>
      <c r="Y484" t="str">
        <f t="shared" si="15"/>
        <v>$$$</v>
      </c>
    </row>
    <row r="485" spans="1:25" hidden="1" x14ac:dyDescent="0.2">
      <c r="A485" s="138">
        <v>481</v>
      </c>
      <c r="C485" s="138" t="s">
        <v>854</v>
      </c>
      <c r="F485"/>
      <c r="G485"/>
      <c r="H485" s="378" t="s">
        <v>854</v>
      </c>
      <c r="I485" s="380" t="s">
        <v>854</v>
      </c>
      <c r="J485" t="s">
        <v>854</v>
      </c>
      <c r="K485" s="379" t="s">
        <v>854</v>
      </c>
      <c r="L485" s="398" t="s">
        <v>854</v>
      </c>
      <c r="O485" s="379" t="s">
        <v>854</v>
      </c>
      <c r="P485" s="379" t="s">
        <v>854</v>
      </c>
      <c r="Q485" t="s">
        <v>854</v>
      </c>
      <c r="R485" t="s">
        <v>854</v>
      </c>
      <c r="X485" t="str">
        <f t="shared" si="14"/>
        <v>##</v>
      </c>
      <c r="Y485" t="str">
        <f t="shared" si="15"/>
        <v>$$$</v>
      </c>
    </row>
    <row r="486" spans="1:25" hidden="1" x14ac:dyDescent="0.2">
      <c r="A486" s="138">
        <v>482</v>
      </c>
      <c r="C486" s="138" t="s">
        <v>854</v>
      </c>
      <c r="F486"/>
      <c r="G486"/>
      <c r="H486" s="378" t="s">
        <v>854</v>
      </c>
      <c r="I486" s="380" t="s">
        <v>854</v>
      </c>
      <c r="J486" t="s">
        <v>854</v>
      </c>
      <c r="K486" s="379" t="s">
        <v>854</v>
      </c>
      <c r="L486" s="398" t="s">
        <v>854</v>
      </c>
      <c r="O486" s="379" t="s">
        <v>854</v>
      </c>
      <c r="P486" s="379" t="s">
        <v>854</v>
      </c>
      <c r="Q486" t="s">
        <v>854</v>
      </c>
      <c r="R486" t="s">
        <v>854</v>
      </c>
      <c r="X486" t="str">
        <f t="shared" si="14"/>
        <v>##</v>
      </c>
      <c r="Y486" t="str">
        <f t="shared" si="15"/>
        <v>$$$</v>
      </c>
    </row>
    <row r="487" spans="1:25" hidden="1" x14ac:dyDescent="0.2">
      <c r="A487" s="138">
        <v>483</v>
      </c>
      <c r="C487" s="138" t="s">
        <v>854</v>
      </c>
      <c r="F487"/>
      <c r="G487"/>
      <c r="H487" s="378" t="s">
        <v>854</v>
      </c>
      <c r="I487" s="380" t="s">
        <v>854</v>
      </c>
      <c r="J487" t="s">
        <v>854</v>
      </c>
      <c r="K487" s="379" t="s">
        <v>854</v>
      </c>
      <c r="L487" s="398" t="s">
        <v>854</v>
      </c>
      <c r="O487" s="379" t="s">
        <v>854</v>
      </c>
      <c r="P487" s="379" t="s">
        <v>854</v>
      </c>
      <c r="Q487" t="s">
        <v>854</v>
      </c>
      <c r="R487" t="s">
        <v>854</v>
      </c>
      <c r="X487" t="str">
        <f t="shared" si="14"/>
        <v>##</v>
      </c>
      <c r="Y487" t="str">
        <f t="shared" si="15"/>
        <v>$$$</v>
      </c>
    </row>
    <row r="488" spans="1:25" hidden="1" x14ac:dyDescent="0.2">
      <c r="A488" s="138">
        <v>484</v>
      </c>
      <c r="C488" s="138" t="s">
        <v>854</v>
      </c>
      <c r="F488"/>
      <c r="G488"/>
      <c r="H488" s="378" t="s">
        <v>854</v>
      </c>
      <c r="I488" s="380" t="s">
        <v>854</v>
      </c>
      <c r="J488" t="s">
        <v>854</v>
      </c>
      <c r="K488" s="379" t="s">
        <v>854</v>
      </c>
      <c r="L488" s="398" t="s">
        <v>854</v>
      </c>
      <c r="O488" s="379" t="s">
        <v>854</v>
      </c>
      <c r="P488" s="379" t="s">
        <v>854</v>
      </c>
      <c r="Q488" t="s">
        <v>854</v>
      </c>
      <c r="R488" t="s">
        <v>854</v>
      </c>
      <c r="X488" t="str">
        <f t="shared" si="14"/>
        <v>##</v>
      </c>
      <c r="Y488" t="str">
        <f t="shared" si="15"/>
        <v>$$$</v>
      </c>
    </row>
    <row r="489" spans="1:25" hidden="1" x14ac:dyDescent="0.2">
      <c r="A489" s="138">
        <v>485</v>
      </c>
      <c r="C489" s="138" t="s">
        <v>854</v>
      </c>
      <c r="F489"/>
      <c r="G489"/>
      <c r="H489" s="378" t="s">
        <v>854</v>
      </c>
      <c r="I489" s="380" t="s">
        <v>854</v>
      </c>
      <c r="J489" t="s">
        <v>854</v>
      </c>
      <c r="K489" s="379" t="s">
        <v>854</v>
      </c>
      <c r="L489" s="398" t="s">
        <v>854</v>
      </c>
      <c r="O489" s="379" t="s">
        <v>854</v>
      </c>
      <c r="P489" s="379" t="s">
        <v>854</v>
      </c>
      <c r="Q489" t="s">
        <v>854</v>
      </c>
      <c r="R489" t="s">
        <v>854</v>
      </c>
      <c r="X489" t="str">
        <f t="shared" si="14"/>
        <v>##</v>
      </c>
      <c r="Y489" t="str">
        <f t="shared" si="15"/>
        <v>$$$</v>
      </c>
    </row>
    <row r="490" spans="1:25" hidden="1" x14ac:dyDescent="0.2">
      <c r="A490" s="138">
        <v>486</v>
      </c>
      <c r="C490" s="138" t="s">
        <v>854</v>
      </c>
      <c r="F490"/>
      <c r="G490"/>
      <c r="H490" s="378" t="s">
        <v>854</v>
      </c>
      <c r="I490" s="380" t="s">
        <v>854</v>
      </c>
      <c r="J490" t="s">
        <v>854</v>
      </c>
      <c r="K490" s="379" t="s">
        <v>854</v>
      </c>
      <c r="L490" s="398" t="s">
        <v>854</v>
      </c>
      <c r="O490" s="379" t="s">
        <v>854</v>
      </c>
      <c r="P490" s="379" t="s">
        <v>854</v>
      </c>
      <c r="Q490" t="s">
        <v>854</v>
      </c>
      <c r="R490" t="s">
        <v>854</v>
      </c>
      <c r="X490" t="str">
        <f t="shared" si="14"/>
        <v>##</v>
      </c>
      <c r="Y490" t="str">
        <f t="shared" si="15"/>
        <v>$$$</v>
      </c>
    </row>
    <row r="491" spans="1:25" hidden="1" x14ac:dyDescent="0.2">
      <c r="A491" s="138">
        <v>487</v>
      </c>
      <c r="C491" s="138" t="s">
        <v>854</v>
      </c>
      <c r="F491"/>
      <c r="G491"/>
      <c r="H491" s="378" t="s">
        <v>854</v>
      </c>
      <c r="I491" s="380" t="s">
        <v>854</v>
      </c>
      <c r="J491" t="s">
        <v>854</v>
      </c>
      <c r="K491" s="379" t="s">
        <v>854</v>
      </c>
      <c r="L491" s="398" t="s">
        <v>854</v>
      </c>
      <c r="O491" s="379" t="s">
        <v>854</v>
      </c>
      <c r="P491" s="379" t="s">
        <v>854</v>
      </c>
      <c r="Q491" t="s">
        <v>854</v>
      </c>
      <c r="R491" t="s">
        <v>854</v>
      </c>
      <c r="X491" t="str">
        <f t="shared" si="14"/>
        <v>##</v>
      </c>
      <c r="Y491" t="str">
        <f t="shared" si="15"/>
        <v>$$$</v>
      </c>
    </row>
    <row r="492" spans="1:25" hidden="1" x14ac:dyDescent="0.2">
      <c r="A492" s="138">
        <v>488</v>
      </c>
      <c r="C492" s="138" t="s">
        <v>854</v>
      </c>
      <c r="F492"/>
      <c r="G492"/>
      <c r="H492" s="378" t="s">
        <v>854</v>
      </c>
      <c r="I492" s="380" t="s">
        <v>854</v>
      </c>
      <c r="J492" t="s">
        <v>854</v>
      </c>
      <c r="K492" s="379" t="s">
        <v>854</v>
      </c>
      <c r="L492" s="398" t="s">
        <v>854</v>
      </c>
      <c r="O492" s="379" t="s">
        <v>854</v>
      </c>
      <c r="P492" s="379" t="s">
        <v>854</v>
      </c>
      <c r="Q492" t="s">
        <v>854</v>
      </c>
      <c r="R492" t="s">
        <v>854</v>
      </c>
      <c r="X492" t="str">
        <f t="shared" si="14"/>
        <v>##</v>
      </c>
      <c r="Y492" t="str">
        <f t="shared" si="15"/>
        <v>$$$</v>
      </c>
    </row>
    <row r="493" spans="1:25" hidden="1" x14ac:dyDescent="0.2">
      <c r="A493" s="138">
        <v>489</v>
      </c>
      <c r="C493" s="138" t="s">
        <v>854</v>
      </c>
      <c r="F493"/>
      <c r="G493"/>
      <c r="H493" s="378" t="s">
        <v>854</v>
      </c>
      <c r="I493" s="380" t="s">
        <v>854</v>
      </c>
      <c r="J493" t="s">
        <v>854</v>
      </c>
      <c r="K493" s="379" t="s">
        <v>854</v>
      </c>
      <c r="L493" s="398" t="s">
        <v>854</v>
      </c>
      <c r="O493" s="379" t="s">
        <v>854</v>
      </c>
      <c r="P493" s="379" t="s">
        <v>854</v>
      </c>
      <c r="Q493" t="s">
        <v>854</v>
      </c>
      <c r="R493" t="s">
        <v>854</v>
      </c>
      <c r="X493" t="str">
        <f t="shared" si="14"/>
        <v>##</v>
      </c>
      <c r="Y493" t="str">
        <f t="shared" si="15"/>
        <v>$$$</v>
      </c>
    </row>
    <row r="494" spans="1:25" hidden="1" x14ac:dyDescent="0.2">
      <c r="A494" s="138">
        <v>490</v>
      </c>
      <c r="C494" s="138" t="s">
        <v>854</v>
      </c>
      <c r="F494"/>
      <c r="G494"/>
      <c r="H494" s="378" t="s">
        <v>854</v>
      </c>
      <c r="I494" s="380" t="s">
        <v>854</v>
      </c>
      <c r="J494" t="s">
        <v>854</v>
      </c>
      <c r="K494" s="379" t="s">
        <v>854</v>
      </c>
      <c r="L494" s="398" t="s">
        <v>854</v>
      </c>
      <c r="O494" s="379" t="s">
        <v>854</v>
      </c>
      <c r="P494" s="379" t="s">
        <v>854</v>
      </c>
      <c r="Q494" t="s">
        <v>854</v>
      </c>
      <c r="R494" t="s">
        <v>854</v>
      </c>
      <c r="X494" t="str">
        <f t="shared" si="14"/>
        <v>##</v>
      </c>
      <c r="Y494" t="str">
        <f t="shared" si="15"/>
        <v>$$$</v>
      </c>
    </row>
    <row r="495" spans="1:25" hidden="1" x14ac:dyDescent="0.2">
      <c r="A495" s="138">
        <v>491</v>
      </c>
      <c r="C495" s="138" t="s">
        <v>854</v>
      </c>
      <c r="F495"/>
      <c r="G495"/>
      <c r="H495" s="378" t="s">
        <v>854</v>
      </c>
      <c r="I495" s="380" t="s">
        <v>854</v>
      </c>
      <c r="J495" t="s">
        <v>854</v>
      </c>
      <c r="K495" s="379" t="s">
        <v>854</v>
      </c>
      <c r="L495" s="398" t="s">
        <v>854</v>
      </c>
      <c r="O495" s="379" t="s">
        <v>854</v>
      </c>
      <c r="P495" s="379" t="s">
        <v>854</v>
      </c>
      <c r="Q495" t="s">
        <v>854</v>
      </c>
      <c r="R495" t="s">
        <v>854</v>
      </c>
      <c r="X495" t="str">
        <f t="shared" si="14"/>
        <v>##</v>
      </c>
      <c r="Y495" t="str">
        <f t="shared" si="15"/>
        <v>$$$</v>
      </c>
    </row>
    <row r="496" spans="1:25" hidden="1" x14ac:dyDescent="0.2">
      <c r="A496" s="138">
        <v>492</v>
      </c>
      <c r="C496" s="138" t="s">
        <v>854</v>
      </c>
      <c r="F496"/>
      <c r="G496"/>
      <c r="H496" s="378" t="s">
        <v>854</v>
      </c>
      <c r="I496" s="380" t="s">
        <v>854</v>
      </c>
      <c r="J496" t="s">
        <v>854</v>
      </c>
      <c r="K496" s="379" t="s">
        <v>854</v>
      </c>
      <c r="L496" s="398" t="s">
        <v>854</v>
      </c>
      <c r="O496" s="379" t="s">
        <v>854</v>
      </c>
      <c r="P496" s="379" t="s">
        <v>854</v>
      </c>
      <c r="Q496" t="s">
        <v>854</v>
      </c>
      <c r="R496" t="s">
        <v>854</v>
      </c>
      <c r="X496" t="str">
        <f t="shared" si="14"/>
        <v>##</v>
      </c>
      <c r="Y496" t="str">
        <f t="shared" si="15"/>
        <v>$$$</v>
      </c>
    </row>
    <row r="497" spans="1:25" hidden="1" x14ac:dyDescent="0.2">
      <c r="A497" s="138">
        <v>493</v>
      </c>
      <c r="C497" s="138" t="s">
        <v>854</v>
      </c>
      <c r="F497"/>
      <c r="G497"/>
      <c r="H497" s="378" t="s">
        <v>854</v>
      </c>
      <c r="I497" s="380" t="s">
        <v>854</v>
      </c>
      <c r="J497" t="s">
        <v>854</v>
      </c>
      <c r="K497" s="379" t="s">
        <v>854</v>
      </c>
      <c r="L497" s="398" t="s">
        <v>854</v>
      </c>
      <c r="O497" s="379" t="s">
        <v>854</v>
      </c>
      <c r="P497" s="379" t="s">
        <v>854</v>
      </c>
      <c r="Q497" t="s">
        <v>854</v>
      </c>
      <c r="R497" t="s">
        <v>854</v>
      </c>
      <c r="X497" t="str">
        <f t="shared" si="14"/>
        <v>##</v>
      </c>
      <c r="Y497" t="str">
        <f t="shared" si="15"/>
        <v>$$$</v>
      </c>
    </row>
    <row r="498" spans="1:25" hidden="1" x14ac:dyDescent="0.2">
      <c r="A498" s="138">
        <v>494</v>
      </c>
      <c r="C498" s="138" t="s">
        <v>854</v>
      </c>
      <c r="F498"/>
      <c r="G498"/>
      <c r="H498" s="378" t="s">
        <v>854</v>
      </c>
      <c r="I498" s="380" t="s">
        <v>854</v>
      </c>
      <c r="J498" t="s">
        <v>854</v>
      </c>
      <c r="K498" s="379" t="s">
        <v>854</v>
      </c>
      <c r="L498" s="398" t="s">
        <v>854</v>
      </c>
      <c r="O498" s="379" t="s">
        <v>854</v>
      </c>
      <c r="P498" s="379" t="s">
        <v>854</v>
      </c>
      <c r="Q498" t="s">
        <v>854</v>
      </c>
      <c r="R498" t="s">
        <v>854</v>
      </c>
      <c r="X498" t="str">
        <f t="shared" si="14"/>
        <v>##</v>
      </c>
      <c r="Y498" t="str">
        <f t="shared" si="15"/>
        <v>$$$</v>
      </c>
    </row>
    <row r="499" spans="1:25" hidden="1" x14ac:dyDescent="0.2">
      <c r="A499" s="138">
        <v>495</v>
      </c>
      <c r="C499" s="138" t="s">
        <v>854</v>
      </c>
      <c r="F499"/>
      <c r="G499"/>
      <c r="H499" s="378" t="s">
        <v>854</v>
      </c>
      <c r="I499" s="380" t="s">
        <v>854</v>
      </c>
      <c r="J499" t="s">
        <v>854</v>
      </c>
      <c r="K499" s="379" t="s">
        <v>854</v>
      </c>
      <c r="L499" s="398" t="s">
        <v>854</v>
      </c>
      <c r="O499" s="379" t="s">
        <v>854</v>
      </c>
      <c r="P499" s="379" t="s">
        <v>854</v>
      </c>
      <c r="Q499" t="s">
        <v>854</v>
      </c>
      <c r="R499" t="s">
        <v>854</v>
      </c>
      <c r="X499" t="str">
        <f t="shared" si="14"/>
        <v>##</v>
      </c>
      <c r="Y499" t="str">
        <f t="shared" si="15"/>
        <v>$$$</v>
      </c>
    </row>
    <row r="500" spans="1:25" hidden="1" x14ac:dyDescent="0.2">
      <c r="A500" s="138">
        <v>496</v>
      </c>
      <c r="C500" s="138" t="s">
        <v>854</v>
      </c>
      <c r="F500"/>
      <c r="G500"/>
      <c r="H500" s="378" t="s">
        <v>854</v>
      </c>
      <c r="I500" s="380" t="s">
        <v>854</v>
      </c>
      <c r="J500" t="s">
        <v>854</v>
      </c>
      <c r="K500" s="379" t="s">
        <v>854</v>
      </c>
      <c r="L500" s="398" t="s">
        <v>854</v>
      </c>
      <c r="O500" s="379" t="s">
        <v>854</v>
      </c>
      <c r="P500" s="379" t="s">
        <v>854</v>
      </c>
      <c r="Q500" t="s">
        <v>854</v>
      </c>
      <c r="R500" t="s">
        <v>854</v>
      </c>
      <c r="X500" t="str">
        <f t="shared" si="14"/>
        <v>##</v>
      </c>
      <c r="Y500" t="str">
        <f t="shared" si="15"/>
        <v>$$$</v>
      </c>
    </row>
    <row r="501" spans="1:25" hidden="1" x14ac:dyDescent="0.2">
      <c r="A501" s="138">
        <v>497</v>
      </c>
      <c r="C501" s="138" t="s">
        <v>854</v>
      </c>
      <c r="F501"/>
      <c r="G501"/>
      <c r="H501" s="378" t="s">
        <v>854</v>
      </c>
      <c r="I501" s="380" t="s">
        <v>854</v>
      </c>
      <c r="J501" t="s">
        <v>854</v>
      </c>
      <c r="K501" s="379" t="s">
        <v>854</v>
      </c>
      <c r="L501" s="398" t="s">
        <v>854</v>
      </c>
      <c r="O501" s="379" t="s">
        <v>854</v>
      </c>
      <c r="P501" s="379" t="s">
        <v>854</v>
      </c>
      <c r="Q501" t="s">
        <v>854</v>
      </c>
      <c r="R501" t="s">
        <v>854</v>
      </c>
      <c r="X501" t="str">
        <f t="shared" si="14"/>
        <v>##</v>
      </c>
      <c r="Y501" t="str">
        <f t="shared" si="15"/>
        <v>$$$</v>
      </c>
    </row>
    <row r="502" spans="1:25" hidden="1" x14ac:dyDescent="0.2">
      <c r="A502" s="138">
        <v>498</v>
      </c>
      <c r="C502" s="138" t="s">
        <v>854</v>
      </c>
      <c r="F502"/>
      <c r="G502"/>
      <c r="H502" s="378" t="s">
        <v>854</v>
      </c>
      <c r="I502" s="380" t="s">
        <v>854</v>
      </c>
      <c r="J502" t="s">
        <v>854</v>
      </c>
      <c r="K502" s="379" t="s">
        <v>854</v>
      </c>
      <c r="L502" s="398" t="s">
        <v>854</v>
      </c>
      <c r="O502" s="379" t="s">
        <v>854</v>
      </c>
      <c r="P502" s="379" t="s">
        <v>854</v>
      </c>
      <c r="Q502" t="s">
        <v>854</v>
      </c>
      <c r="R502" t="s">
        <v>854</v>
      </c>
      <c r="X502" t="str">
        <f t="shared" si="14"/>
        <v>##</v>
      </c>
      <c r="Y502" t="str">
        <f t="shared" si="15"/>
        <v>$$$</v>
      </c>
    </row>
    <row r="503" spans="1:25" hidden="1" x14ac:dyDescent="0.2">
      <c r="A503" s="138">
        <v>499</v>
      </c>
      <c r="C503" s="138" t="s">
        <v>854</v>
      </c>
      <c r="F503"/>
      <c r="G503"/>
      <c r="H503" s="378" t="s">
        <v>854</v>
      </c>
      <c r="I503" s="380" t="s">
        <v>854</v>
      </c>
      <c r="J503" t="s">
        <v>854</v>
      </c>
      <c r="K503" s="379" t="s">
        <v>854</v>
      </c>
      <c r="L503" s="398" t="s">
        <v>854</v>
      </c>
      <c r="O503" s="379" t="s">
        <v>854</v>
      </c>
      <c r="P503" s="379" t="s">
        <v>854</v>
      </c>
      <c r="Q503" t="s">
        <v>854</v>
      </c>
      <c r="R503" t="s">
        <v>854</v>
      </c>
      <c r="X503" t="str">
        <f t="shared" si="14"/>
        <v>##</v>
      </c>
      <c r="Y503" t="str">
        <f t="shared" si="15"/>
        <v>$$$</v>
      </c>
    </row>
    <row r="504" spans="1:25" hidden="1" x14ac:dyDescent="0.2">
      <c r="A504" s="138">
        <v>500</v>
      </c>
      <c r="C504" s="138" t="s">
        <v>854</v>
      </c>
      <c r="F504"/>
      <c r="G504"/>
      <c r="H504" s="378" t="s">
        <v>854</v>
      </c>
      <c r="I504" s="380" t="s">
        <v>854</v>
      </c>
      <c r="J504" t="s">
        <v>854</v>
      </c>
      <c r="K504" s="379" t="s">
        <v>854</v>
      </c>
      <c r="L504" s="398" t="s">
        <v>854</v>
      </c>
      <c r="O504" s="379" t="s">
        <v>854</v>
      </c>
      <c r="P504" s="379" t="s">
        <v>854</v>
      </c>
      <c r="Q504" t="s">
        <v>854</v>
      </c>
      <c r="R504" t="s">
        <v>854</v>
      </c>
      <c r="X504" t="str">
        <f t="shared" si="14"/>
        <v>##</v>
      </c>
      <c r="Y504" t="str">
        <f t="shared" si="15"/>
        <v>$$$</v>
      </c>
    </row>
    <row r="505" spans="1:25" hidden="1" x14ac:dyDescent="0.2">
      <c r="A505" s="138">
        <v>501</v>
      </c>
      <c r="C505" s="138" t="s">
        <v>854</v>
      </c>
      <c r="F505"/>
      <c r="G505"/>
      <c r="H505" s="378" t="s">
        <v>854</v>
      </c>
      <c r="I505" s="380" t="s">
        <v>854</v>
      </c>
      <c r="J505" t="s">
        <v>854</v>
      </c>
      <c r="K505" s="379" t="s">
        <v>854</v>
      </c>
      <c r="L505" s="398" t="s">
        <v>854</v>
      </c>
      <c r="O505" s="379" t="s">
        <v>854</v>
      </c>
      <c r="P505" s="379" t="s">
        <v>854</v>
      </c>
      <c r="Q505" t="s">
        <v>854</v>
      </c>
      <c r="R505" t="s">
        <v>854</v>
      </c>
      <c r="X505" t="str">
        <f t="shared" si="14"/>
        <v>##</v>
      </c>
      <c r="Y505" t="str">
        <f t="shared" si="15"/>
        <v>$$$</v>
      </c>
    </row>
    <row r="506" spans="1:25" hidden="1" x14ac:dyDescent="0.2">
      <c r="A506" s="138">
        <v>502</v>
      </c>
      <c r="C506" s="138" t="s">
        <v>854</v>
      </c>
      <c r="F506"/>
      <c r="G506"/>
      <c r="H506" s="378" t="s">
        <v>854</v>
      </c>
      <c r="I506" s="380" t="s">
        <v>854</v>
      </c>
      <c r="J506" t="s">
        <v>854</v>
      </c>
      <c r="K506" s="379" t="s">
        <v>854</v>
      </c>
      <c r="L506" s="398" t="s">
        <v>854</v>
      </c>
      <c r="O506" s="379" t="s">
        <v>854</v>
      </c>
      <c r="P506" s="379" t="s">
        <v>854</v>
      </c>
      <c r="Q506" t="s">
        <v>854</v>
      </c>
      <c r="R506" t="s">
        <v>854</v>
      </c>
      <c r="X506" t="str">
        <f t="shared" si="14"/>
        <v>##</v>
      </c>
      <c r="Y506" t="str">
        <f t="shared" si="15"/>
        <v>$$$</v>
      </c>
    </row>
    <row r="507" spans="1:25" hidden="1" x14ac:dyDescent="0.2">
      <c r="A507" s="138">
        <v>503</v>
      </c>
      <c r="C507" s="138" t="s">
        <v>854</v>
      </c>
      <c r="F507"/>
      <c r="G507"/>
      <c r="H507" s="378" t="s">
        <v>854</v>
      </c>
      <c r="I507" s="380" t="s">
        <v>854</v>
      </c>
      <c r="J507" t="s">
        <v>854</v>
      </c>
      <c r="K507" s="379" t="s">
        <v>854</v>
      </c>
      <c r="L507" s="398" t="s">
        <v>854</v>
      </c>
      <c r="O507" s="379" t="s">
        <v>854</v>
      </c>
      <c r="P507" s="379" t="s">
        <v>854</v>
      </c>
      <c r="Q507" t="s">
        <v>854</v>
      </c>
      <c r="R507" t="s">
        <v>854</v>
      </c>
      <c r="X507" t="str">
        <f t="shared" si="14"/>
        <v>##</v>
      </c>
      <c r="Y507" t="str">
        <f t="shared" si="15"/>
        <v>$$$</v>
      </c>
    </row>
    <row r="508" spans="1:25" hidden="1" x14ac:dyDescent="0.2">
      <c r="A508" s="138">
        <v>504</v>
      </c>
      <c r="C508" s="138" t="s">
        <v>854</v>
      </c>
      <c r="F508"/>
      <c r="G508"/>
      <c r="H508" s="378" t="s">
        <v>854</v>
      </c>
      <c r="I508" s="380" t="s">
        <v>854</v>
      </c>
      <c r="J508" t="s">
        <v>854</v>
      </c>
      <c r="K508" s="379" t="s">
        <v>854</v>
      </c>
      <c r="L508" s="398" t="s">
        <v>854</v>
      </c>
      <c r="O508" s="379" t="s">
        <v>854</v>
      </c>
      <c r="P508" s="379" t="s">
        <v>854</v>
      </c>
      <c r="Q508" t="s">
        <v>854</v>
      </c>
      <c r="R508" t="s">
        <v>854</v>
      </c>
      <c r="X508" t="str">
        <f t="shared" si="14"/>
        <v>##</v>
      </c>
      <c r="Y508" t="str">
        <f t="shared" si="15"/>
        <v>$$$</v>
      </c>
    </row>
    <row r="509" spans="1:25" hidden="1" x14ac:dyDescent="0.2">
      <c r="A509" s="138">
        <v>505</v>
      </c>
      <c r="C509" s="138" t="s">
        <v>854</v>
      </c>
      <c r="F509"/>
      <c r="G509"/>
      <c r="H509" s="378" t="s">
        <v>854</v>
      </c>
      <c r="I509" s="380" t="s">
        <v>854</v>
      </c>
      <c r="J509" t="s">
        <v>854</v>
      </c>
      <c r="K509" s="379" t="s">
        <v>854</v>
      </c>
      <c r="L509" s="398" t="s">
        <v>854</v>
      </c>
      <c r="O509" s="379" t="s">
        <v>854</v>
      </c>
      <c r="P509" s="379" t="s">
        <v>854</v>
      </c>
      <c r="Q509" t="s">
        <v>854</v>
      </c>
      <c r="R509" t="s">
        <v>854</v>
      </c>
      <c r="X509" t="str">
        <f t="shared" si="14"/>
        <v>##</v>
      </c>
      <c r="Y509" t="str">
        <f t="shared" si="15"/>
        <v>$$$</v>
      </c>
    </row>
    <row r="510" spans="1:25" hidden="1" x14ac:dyDescent="0.2">
      <c r="A510" s="138">
        <v>506</v>
      </c>
      <c r="C510" s="138" t="s">
        <v>854</v>
      </c>
      <c r="F510"/>
      <c r="G510"/>
      <c r="H510" s="378" t="s">
        <v>854</v>
      </c>
      <c r="I510" s="380" t="s">
        <v>854</v>
      </c>
      <c r="J510" t="s">
        <v>854</v>
      </c>
      <c r="K510" s="379" t="s">
        <v>854</v>
      </c>
      <c r="L510" s="398" t="s">
        <v>854</v>
      </c>
      <c r="O510" s="379" t="s">
        <v>854</v>
      </c>
      <c r="P510" s="379" t="s">
        <v>854</v>
      </c>
      <c r="Q510" t="s">
        <v>854</v>
      </c>
      <c r="R510" t="s">
        <v>854</v>
      </c>
      <c r="X510" t="str">
        <f t="shared" si="14"/>
        <v>##</v>
      </c>
      <c r="Y510" t="str">
        <f t="shared" si="15"/>
        <v>$$$</v>
      </c>
    </row>
    <row r="511" spans="1:25" hidden="1" x14ac:dyDescent="0.2">
      <c r="A511" s="138">
        <v>507</v>
      </c>
      <c r="C511" s="138" t="s">
        <v>854</v>
      </c>
      <c r="F511"/>
      <c r="G511"/>
      <c r="H511" s="378" t="s">
        <v>854</v>
      </c>
      <c r="I511" s="380" t="s">
        <v>854</v>
      </c>
      <c r="J511" t="s">
        <v>854</v>
      </c>
      <c r="K511" s="379" t="s">
        <v>854</v>
      </c>
      <c r="L511" s="398" t="s">
        <v>854</v>
      </c>
      <c r="O511" s="379" t="s">
        <v>854</v>
      </c>
      <c r="P511" s="379" t="s">
        <v>854</v>
      </c>
      <c r="Q511" t="s">
        <v>854</v>
      </c>
      <c r="R511" t="s">
        <v>854</v>
      </c>
      <c r="X511" t="str">
        <f t="shared" si="14"/>
        <v>##</v>
      </c>
      <c r="Y511" t="str">
        <f t="shared" si="15"/>
        <v>$$$</v>
      </c>
    </row>
    <row r="512" spans="1:25" hidden="1" x14ac:dyDescent="0.2">
      <c r="A512" s="138">
        <v>508</v>
      </c>
      <c r="C512" s="138" t="s">
        <v>854</v>
      </c>
      <c r="F512"/>
      <c r="G512"/>
      <c r="H512" s="378" t="s">
        <v>854</v>
      </c>
      <c r="I512" s="380" t="s">
        <v>854</v>
      </c>
      <c r="J512" t="s">
        <v>854</v>
      </c>
      <c r="K512" s="379" t="s">
        <v>854</v>
      </c>
      <c r="L512" s="398" t="s">
        <v>854</v>
      </c>
      <c r="O512" s="379" t="s">
        <v>854</v>
      </c>
      <c r="P512" s="379" t="s">
        <v>854</v>
      </c>
      <c r="Q512" t="s">
        <v>854</v>
      </c>
      <c r="R512" t="s">
        <v>854</v>
      </c>
      <c r="X512" t="str">
        <f t="shared" si="14"/>
        <v>##</v>
      </c>
      <c r="Y512" t="str">
        <f t="shared" si="15"/>
        <v>$$$</v>
      </c>
    </row>
    <row r="513" spans="1:25" hidden="1" x14ac:dyDescent="0.2">
      <c r="A513" s="138">
        <v>509</v>
      </c>
      <c r="C513" s="138" t="s">
        <v>854</v>
      </c>
      <c r="F513"/>
      <c r="G513"/>
      <c r="H513" s="378" t="s">
        <v>854</v>
      </c>
      <c r="I513" s="380" t="s">
        <v>854</v>
      </c>
      <c r="J513" t="s">
        <v>854</v>
      </c>
      <c r="K513" s="379" t="s">
        <v>854</v>
      </c>
      <c r="L513" s="398" t="s">
        <v>854</v>
      </c>
      <c r="O513" s="379" t="s">
        <v>854</v>
      </c>
      <c r="P513" s="379" t="s">
        <v>854</v>
      </c>
      <c r="Q513" t="s">
        <v>854</v>
      </c>
      <c r="R513" t="s">
        <v>854</v>
      </c>
      <c r="X513" t="str">
        <f t="shared" si="14"/>
        <v>##</v>
      </c>
      <c r="Y513" t="str">
        <f t="shared" si="15"/>
        <v>$$$</v>
      </c>
    </row>
    <row r="514" spans="1:25" hidden="1" x14ac:dyDescent="0.2">
      <c r="A514" s="138">
        <v>510</v>
      </c>
      <c r="C514" s="138" t="s">
        <v>854</v>
      </c>
      <c r="F514"/>
      <c r="G514"/>
      <c r="H514" s="378" t="s">
        <v>854</v>
      </c>
      <c r="I514" s="380" t="s">
        <v>854</v>
      </c>
      <c r="J514" t="s">
        <v>854</v>
      </c>
      <c r="K514" s="379" t="s">
        <v>854</v>
      </c>
      <c r="L514" s="398" t="s">
        <v>854</v>
      </c>
      <c r="O514" s="379" t="s">
        <v>854</v>
      </c>
      <c r="P514" s="379" t="s">
        <v>854</v>
      </c>
      <c r="Q514" t="s">
        <v>854</v>
      </c>
      <c r="R514" t="s">
        <v>854</v>
      </c>
      <c r="X514" t="str">
        <f t="shared" si="14"/>
        <v>##</v>
      </c>
      <c r="Y514" t="str">
        <f t="shared" si="15"/>
        <v>$$$</v>
      </c>
    </row>
    <row r="515" spans="1:25" hidden="1" x14ac:dyDescent="0.2">
      <c r="A515" s="138">
        <v>511</v>
      </c>
      <c r="C515" s="138" t="s">
        <v>854</v>
      </c>
      <c r="F515"/>
      <c r="G515"/>
      <c r="H515" s="378" t="s">
        <v>854</v>
      </c>
      <c r="I515" s="380" t="s">
        <v>854</v>
      </c>
      <c r="J515" t="s">
        <v>854</v>
      </c>
      <c r="K515" s="379" t="s">
        <v>854</v>
      </c>
      <c r="L515" s="398" t="s">
        <v>854</v>
      </c>
      <c r="O515" s="379" t="s">
        <v>854</v>
      </c>
      <c r="P515" s="379" t="s">
        <v>854</v>
      </c>
      <c r="Q515" t="s">
        <v>854</v>
      </c>
      <c r="R515" t="s">
        <v>854</v>
      </c>
      <c r="X515" t="str">
        <f t="shared" si="14"/>
        <v>##</v>
      </c>
      <c r="Y515" t="str">
        <f t="shared" si="15"/>
        <v>$$$</v>
      </c>
    </row>
    <row r="516" spans="1:25" hidden="1" x14ac:dyDescent="0.2">
      <c r="A516" s="138">
        <v>512</v>
      </c>
      <c r="C516" s="138" t="s">
        <v>854</v>
      </c>
      <c r="F516"/>
      <c r="G516"/>
      <c r="H516" s="378" t="s">
        <v>854</v>
      </c>
      <c r="I516" s="380" t="s">
        <v>854</v>
      </c>
      <c r="J516" t="s">
        <v>854</v>
      </c>
      <c r="K516" s="379" t="s">
        <v>854</v>
      </c>
      <c r="L516" s="398" t="s">
        <v>854</v>
      </c>
      <c r="O516" s="379" t="s">
        <v>854</v>
      </c>
      <c r="P516" s="379" t="s">
        <v>854</v>
      </c>
      <c r="Q516" t="s">
        <v>854</v>
      </c>
      <c r="R516" t="s">
        <v>854</v>
      </c>
      <c r="X516" t="str">
        <f t="shared" si="14"/>
        <v>##</v>
      </c>
      <c r="Y516" t="str">
        <f t="shared" si="15"/>
        <v>$$$</v>
      </c>
    </row>
    <row r="517" spans="1:25" hidden="1" x14ac:dyDescent="0.2">
      <c r="A517" s="138">
        <v>513</v>
      </c>
      <c r="C517" s="138" t="s">
        <v>854</v>
      </c>
      <c r="F517"/>
      <c r="G517"/>
      <c r="H517" s="378" t="s">
        <v>854</v>
      </c>
      <c r="I517" s="380" t="s">
        <v>854</v>
      </c>
      <c r="J517" t="s">
        <v>854</v>
      </c>
      <c r="K517" s="379" t="s">
        <v>854</v>
      </c>
      <c r="L517" s="398" t="s">
        <v>854</v>
      </c>
      <c r="O517" s="379" t="s">
        <v>854</v>
      </c>
      <c r="P517" s="379" t="s">
        <v>854</v>
      </c>
      <c r="Q517" t="s">
        <v>854</v>
      </c>
      <c r="R517" t="s">
        <v>854</v>
      </c>
      <c r="X517" t="str">
        <f t="shared" si="14"/>
        <v>##</v>
      </c>
      <c r="Y517" t="str">
        <f t="shared" si="15"/>
        <v>$$$</v>
      </c>
    </row>
    <row r="518" spans="1:25" hidden="1" x14ac:dyDescent="0.2">
      <c r="A518" s="138">
        <v>514</v>
      </c>
      <c r="C518" s="138" t="s">
        <v>854</v>
      </c>
      <c r="F518"/>
      <c r="G518"/>
      <c r="H518" s="378" t="s">
        <v>854</v>
      </c>
      <c r="I518" s="380" t="s">
        <v>854</v>
      </c>
      <c r="J518" t="s">
        <v>854</v>
      </c>
      <c r="K518" s="379" t="s">
        <v>854</v>
      </c>
      <c r="L518" s="398" t="s">
        <v>854</v>
      </c>
      <c r="O518" s="379" t="s">
        <v>854</v>
      </c>
      <c r="P518" s="379" t="s">
        <v>854</v>
      </c>
      <c r="Q518" t="s">
        <v>854</v>
      </c>
      <c r="R518" t="s">
        <v>854</v>
      </c>
      <c r="X518" t="str">
        <f t="shared" ref="X518:X581" si="16">IF(C518="","##",IF(C518=C517,"##",""))</f>
        <v>##</v>
      </c>
      <c r="Y518" t="str">
        <f t="shared" ref="Y518:Y581" si="17">IF(C518="","$$$","")</f>
        <v>$$$</v>
      </c>
    </row>
    <row r="519" spans="1:25" hidden="1" x14ac:dyDescent="0.2">
      <c r="A519" s="138">
        <v>515</v>
      </c>
      <c r="C519" s="138" t="s">
        <v>854</v>
      </c>
      <c r="F519"/>
      <c r="G519"/>
      <c r="H519" s="378" t="s">
        <v>854</v>
      </c>
      <c r="I519" s="380" t="s">
        <v>854</v>
      </c>
      <c r="J519" t="s">
        <v>854</v>
      </c>
      <c r="K519" s="379" t="s">
        <v>854</v>
      </c>
      <c r="L519" s="398" t="s">
        <v>854</v>
      </c>
      <c r="O519" s="379" t="s">
        <v>854</v>
      </c>
      <c r="P519" s="379" t="s">
        <v>854</v>
      </c>
      <c r="Q519" t="s">
        <v>854</v>
      </c>
      <c r="R519" t="s">
        <v>854</v>
      </c>
      <c r="X519" t="str">
        <f t="shared" si="16"/>
        <v>##</v>
      </c>
      <c r="Y519" t="str">
        <f t="shared" si="17"/>
        <v>$$$</v>
      </c>
    </row>
    <row r="520" spans="1:25" hidden="1" x14ac:dyDescent="0.2">
      <c r="A520" s="138">
        <v>516</v>
      </c>
      <c r="C520" s="138" t="s">
        <v>854</v>
      </c>
      <c r="F520"/>
      <c r="G520"/>
      <c r="H520" s="378" t="s">
        <v>854</v>
      </c>
      <c r="I520" s="380" t="s">
        <v>854</v>
      </c>
      <c r="J520" t="s">
        <v>854</v>
      </c>
      <c r="K520" s="379" t="s">
        <v>854</v>
      </c>
      <c r="L520" s="398" t="s">
        <v>854</v>
      </c>
      <c r="O520" s="379" t="s">
        <v>854</v>
      </c>
      <c r="P520" s="379" t="s">
        <v>854</v>
      </c>
      <c r="Q520" t="s">
        <v>854</v>
      </c>
      <c r="R520" t="s">
        <v>854</v>
      </c>
      <c r="X520" t="str">
        <f t="shared" si="16"/>
        <v>##</v>
      </c>
      <c r="Y520" t="str">
        <f t="shared" si="17"/>
        <v>$$$</v>
      </c>
    </row>
    <row r="521" spans="1:25" hidden="1" x14ac:dyDescent="0.2">
      <c r="A521" s="138">
        <v>517</v>
      </c>
      <c r="C521" s="138" t="s">
        <v>854</v>
      </c>
      <c r="F521"/>
      <c r="G521"/>
      <c r="H521" s="378" t="s">
        <v>854</v>
      </c>
      <c r="I521" s="380" t="s">
        <v>854</v>
      </c>
      <c r="J521" t="s">
        <v>854</v>
      </c>
      <c r="K521" s="379" t="s">
        <v>854</v>
      </c>
      <c r="L521" s="398" t="s">
        <v>854</v>
      </c>
      <c r="O521" s="379" t="s">
        <v>854</v>
      </c>
      <c r="P521" s="379" t="s">
        <v>854</v>
      </c>
      <c r="Q521" t="s">
        <v>854</v>
      </c>
      <c r="R521" t="s">
        <v>854</v>
      </c>
      <c r="X521" t="str">
        <f t="shared" si="16"/>
        <v>##</v>
      </c>
      <c r="Y521" t="str">
        <f t="shared" si="17"/>
        <v>$$$</v>
      </c>
    </row>
    <row r="522" spans="1:25" hidden="1" x14ac:dyDescent="0.2">
      <c r="A522" s="138">
        <v>518</v>
      </c>
      <c r="C522" s="138" t="s">
        <v>854</v>
      </c>
      <c r="F522"/>
      <c r="G522"/>
      <c r="H522" s="378" t="s">
        <v>854</v>
      </c>
      <c r="I522" s="380" t="s">
        <v>854</v>
      </c>
      <c r="J522" t="s">
        <v>854</v>
      </c>
      <c r="K522" s="379" t="s">
        <v>854</v>
      </c>
      <c r="L522" s="398" t="s">
        <v>854</v>
      </c>
      <c r="O522" s="379" t="s">
        <v>854</v>
      </c>
      <c r="P522" s="379" t="s">
        <v>854</v>
      </c>
      <c r="Q522" t="s">
        <v>854</v>
      </c>
      <c r="R522" t="s">
        <v>854</v>
      </c>
      <c r="X522" t="str">
        <f t="shared" si="16"/>
        <v>##</v>
      </c>
      <c r="Y522" t="str">
        <f t="shared" si="17"/>
        <v>$$$</v>
      </c>
    </row>
    <row r="523" spans="1:25" hidden="1" x14ac:dyDescent="0.2">
      <c r="A523" s="138">
        <v>519</v>
      </c>
      <c r="C523" s="138" t="s">
        <v>854</v>
      </c>
      <c r="F523"/>
      <c r="G523"/>
      <c r="H523" s="378" t="s">
        <v>854</v>
      </c>
      <c r="I523" s="380" t="s">
        <v>854</v>
      </c>
      <c r="J523" t="s">
        <v>854</v>
      </c>
      <c r="K523" s="379" t="s">
        <v>854</v>
      </c>
      <c r="L523" s="398" t="s">
        <v>854</v>
      </c>
      <c r="O523" s="379" t="s">
        <v>854</v>
      </c>
      <c r="P523" s="379" t="s">
        <v>854</v>
      </c>
      <c r="Q523" t="s">
        <v>854</v>
      </c>
      <c r="R523" t="s">
        <v>854</v>
      </c>
      <c r="X523" t="str">
        <f t="shared" si="16"/>
        <v>##</v>
      </c>
      <c r="Y523" t="str">
        <f t="shared" si="17"/>
        <v>$$$</v>
      </c>
    </row>
    <row r="524" spans="1:25" hidden="1" x14ac:dyDescent="0.2">
      <c r="A524" s="138">
        <v>520</v>
      </c>
      <c r="C524" s="138" t="s">
        <v>854</v>
      </c>
      <c r="F524"/>
      <c r="G524"/>
      <c r="H524" s="378" t="s">
        <v>854</v>
      </c>
      <c r="I524" s="380" t="s">
        <v>854</v>
      </c>
      <c r="J524" t="s">
        <v>854</v>
      </c>
      <c r="K524" s="379" t="s">
        <v>854</v>
      </c>
      <c r="L524" s="398" t="s">
        <v>854</v>
      </c>
      <c r="O524" s="379" t="s">
        <v>854</v>
      </c>
      <c r="P524" s="379" t="s">
        <v>854</v>
      </c>
      <c r="Q524" t="s">
        <v>854</v>
      </c>
      <c r="R524" t="s">
        <v>854</v>
      </c>
      <c r="X524" t="str">
        <f t="shared" si="16"/>
        <v>##</v>
      </c>
      <c r="Y524" t="str">
        <f t="shared" si="17"/>
        <v>$$$</v>
      </c>
    </row>
    <row r="525" spans="1:25" hidden="1" x14ac:dyDescent="0.2">
      <c r="A525" s="138">
        <v>521</v>
      </c>
      <c r="C525" s="138" t="s">
        <v>854</v>
      </c>
      <c r="F525"/>
      <c r="G525"/>
      <c r="H525" s="378" t="s">
        <v>854</v>
      </c>
      <c r="I525" s="380" t="s">
        <v>854</v>
      </c>
      <c r="J525" t="s">
        <v>854</v>
      </c>
      <c r="K525" s="379" t="s">
        <v>854</v>
      </c>
      <c r="L525" s="398" t="s">
        <v>854</v>
      </c>
      <c r="O525" s="379" t="s">
        <v>854</v>
      </c>
      <c r="P525" s="379" t="s">
        <v>854</v>
      </c>
      <c r="Q525" t="s">
        <v>854</v>
      </c>
      <c r="R525" t="s">
        <v>854</v>
      </c>
      <c r="X525" t="str">
        <f t="shared" si="16"/>
        <v>##</v>
      </c>
      <c r="Y525" t="str">
        <f t="shared" si="17"/>
        <v>$$$</v>
      </c>
    </row>
    <row r="526" spans="1:25" hidden="1" x14ac:dyDescent="0.2">
      <c r="A526" s="138">
        <v>522</v>
      </c>
      <c r="C526" s="138" t="s">
        <v>854</v>
      </c>
      <c r="F526"/>
      <c r="G526"/>
      <c r="H526" s="378" t="s">
        <v>854</v>
      </c>
      <c r="I526" s="380" t="s">
        <v>854</v>
      </c>
      <c r="J526" t="s">
        <v>854</v>
      </c>
      <c r="K526" s="379" t="s">
        <v>854</v>
      </c>
      <c r="L526" s="398" t="s">
        <v>854</v>
      </c>
      <c r="O526" s="379" t="s">
        <v>854</v>
      </c>
      <c r="P526" s="379" t="s">
        <v>854</v>
      </c>
      <c r="Q526" t="s">
        <v>854</v>
      </c>
      <c r="R526" t="s">
        <v>854</v>
      </c>
      <c r="X526" t="str">
        <f t="shared" si="16"/>
        <v>##</v>
      </c>
      <c r="Y526" t="str">
        <f t="shared" si="17"/>
        <v>$$$</v>
      </c>
    </row>
    <row r="527" spans="1:25" hidden="1" x14ac:dyDescent="0.2">
      <c r="A527" s="138">
        <v>523</v>
      </c>
      <c r="C527" s="138" t="s">
        <v>854</v>
      </c>
      <c r="F527"/>
      <c r="G527"/>
      <c r="H527" s="378" t="s">
        <v>854</v>
      </c>
      <c r="I527" s="380" t="s">
        <v>854</v>
      </c>
      <c r="J527" t="s">
        <v>854</v>
      </c>
      <c r="K527" s="379" t="s">
        <v>854</v>
      </c>
      <c r="L527" s="398" t="s">
        <v>854</v>
      </c>
      <c r="O527" s="379" t="s">
        <v>854</v>
      </c>
      <c r="P527" s="379" t="s">
        <v>854</v>
      </c>
      <c r="Q527" t="s">
        <v>854</v>
      </c>
      <c r="R527" t="s">
        <v>854</v>
      </c>
      <c r="X527" t="str">
        <f t="shared" si="16"/>
        <v>##</v>
      </c>
      <c r="Y527" t="str">
        <f t="shared" si="17"/>
        <v>$$$</v>
      </c>
    </row>
    <row r="528" spans="1:25" hidden="1" x14ac:dyDescent="0.2">
      <c r="A528" s="138">
        <v>524</v>
      </c>
      <c r="C528" s="138" t="s">
        <v>854</v>
      </c>
      <c r="F528"/>
      <c r="G528"/>
      <c r="H528" s="378" t="s">
        <v>854</v>
      </c>
      <c r="I528" s="380" t="s">
        <v>854</v>
      </c>
      <c r="J528" t="s">
        <v>854</v>
      </c>
      <c r="K528" s="379" t="s">
        <v>854</v>
      </c>
      <c r="L528" s="398" t="s">
        <v>854</v>
      </c>
      <c r="O528" s="379" t="s">
        <v>854</v>
      </c>
      <c r="P528" s="379" t="s">
        <v>854</v>
      </c>
      <c r="Q528" t="s">
        <v>854</v>
      </c>
      <c r="R528" t="s">
        <v>854</v>
      </c>
      <c r="X528" t="str">
        <f t="shared" si="16"/>
        <v>##</v>
      </c>
      <c r="Y528" t="str">
        <f t="shared" si="17"/>
        <v>$$$</v>
      </c>
    </row>
    <row r="529" spans="1:25" hidden="1" x14ac:dyDescent="0.2">
      <c r="A529" s="138">
        <v>525</v>
      </c>
      <c r="C529" s="138" t="s">
        <v>854</v>
      </c>
      <c r="F529"/>
      <c r="G529"/>
      <c r="H529" s="378" t="s">
        <v>854</v>
      </c>
      <c r="I529" s="380" t="s">
        <v>854</v>
      </c>
      <c r="J529" t="s">
        <v>854</v>
      </c>
      <c r="K529" s="379" t="s">
        <v>854</v>
      </c>
      <c r="L529" s="398" t="s">
        <v>854</v>
      </c>
      <c r="O529" s="379" t="s">
        <v>854</v>
      </c>
      <c r="P529" s="379" t="s">
        <v>854</v>
      </c>
      <c r="Q529" t="s">
        <v>854</v>
      </c>
      <c r="R529" t="s">
        <v>854</v>
      </c>
      <c r="X529" t="str">
        <f t="shared" si="16"/>
        <v>##</v>
      </c>
      <c r="Y529" t="str">
        <f t="shared" si="17"/>
        <v>$$$</v>
      </c>
    </row>
    <row r="530" spans="1:25" hidden="1" x14ac:dyDescent="0.2">
      <c r="A530" s="138">
        <v>526</v>
      </c>
      <c r="C530" s="138" t="s">
        <v>854</v>
      </c>
      <c r="F530"/>
      <c r="G530"/>
      <c r="H530" s="378" t="s">
        <v>854</v>
      </c>
      <c r="I530" s="380" t="s">
        <v>854</v>
      </c>
      <c r="J530" t="s">
        <v>854</v>
      </c>
      <c r="K530" s="379" t="s">
        <v>854</v>
      </c>
      <c r="L530" s="398" t="s">
        <v>854</v>
      </c>
      <c r="O530" s="379" t="s">
        <v>854</v>
      </c>
      <c r="P530" s="379" t="s">
        <v>854</v>
      </c>
      <c r="Q530" t="s">
        <v>854</v>
      </c>
      <c r="R530" t="s">
        <v>854</v>
      </c>
      <c r="X530" t="str">
        <f t="shared" si="16"/>
        <v>##</v>
      </c>
      <c r="Y530" t="str">
        <f t="shared" si="17"/>
        <v>$$$</v>
      </c>
    </row>
    <row r="531" spans="1:25" hidden="1" x14ac:dyDescent="0.2">
      <c r="A531" s="138">
        <v>527</v>
      </c>
      <c r="C531" s="138" t="s">
        <v>854</v>
      </c>
      <c r="F531"/>
      <c r="G531"/>
      <c r="H531" s="378" t="s">
        <v>854</v>
      </c>
      <c r="I531" s="380" t="s">
        <v>854</v>
      </c>
      <c r="J531" t="s">
        <v>854</v>
      </c>
      <c r="K531" s="379" t="s">
        <v>854</v>
      </c>
      <c r="L531" s="398" t="s">
        <v>854</v>
      </c>
      <c r="O531" s="379" t="s">
        <v>854</v>
      </c>
      <c r="P531" s="379" t="s">
        <v>854</v>
      </c>
      <c r="Q531" t="s">
        <v>854</v>
      </c>
      <c r="R531" t="s">
        <v>854</v>
      </c>
      <c r="X531" t="str">
        <f t="shared" si="16"/>
        <v>##</v>
      </c>
      <c r="Y531" t="str">
        <f t="shared" si="17"/>
        <v>$$$</v>
      </c>
    </row>
    <row r="532" spans="1:25" hidden="1" x14ac:dyDescent="0.2">
      <c r="A532" s="138">
        <v>528</v>
      </c>
      <c r="C532" s="138" t="s">
        <v>854</v>
      </c>
      <c r="F532"/>
      <c r="G532"/>
      <c r="H532" s="378" t="s">
        <v>854</v>
      </c>
      <c r="I532" s="380" t="s">
        <v>854</v>
      </c>
      <c r="J532" t="s">
        <v>854</v>
      </c>
      <c r="K532" s="379" t="s">
        <v>854</v>
      </c>
      <c r="L532" s="398" t="s">
        <v>854</v>
      </c>
      <c r="O532" s="379" t="s">
        <v>854</v>
      </c>
      <c r="P532" s="379" t="s">
        <v>854</v>
      </c>
      <c r="Q532" t="s">
        <v>854</v>
      </c>
      <c r="R532" t="s">
        <v>854</v>
      </c>
      <c r="X532" t="str">
        <f t="shared" si="16"/>
        <v>##</v>
      </c>
      <c r="Y532" t="str">
        <f t="shared" si="17"/>
        <v>$$$</v>
      </c>
    </row>
    <row r="533" spans="1:25" hidden="1" x14ac:dyDescent="0.2">
      <c r="A533" s="138">
        <v>529</v>
      </c>
      <c r="C533" s="138" t="s">
        <v>854</v>
      </c>
      <c r="F533"/>
      <c r="G533"/>
      <c r="H533" s="378" t="s">
        <v>854</v>
      </c>
      <c r="I533" s="380" t="s">
        <v>854</v>
      </c>
      <c r="J533" t="s">
        <v>854</v>
      </c>
      <c r="K533" s="379" t="s">
        <v>854</v>
      </c>
      <c r="L533" s="398" t="s">
        <v>854</v>
      </c>
      <c r="O533" s="379" t="s">
        <v>854</v>
      </c>
      <c r="P533" s="379" t="s">
        <v>854</v>
      </c>
      <c r="Q533" t="s">
        <v>854</v>
      </c>
      <c r="R533" t="s">
        <v>854</v>
      </c>
      <c r="X533" t="str">
        <f t="shared" si="16"/>
        <v>##</v>
      </c>
      <c r="Y533" t="str">
        <f t="shared" si="17"/>
        <v>$$$</v>
      </c>
    </row>
    <row r="534" spans="1:25" hidden="1" x14ac:dyDescent="0.2">
      <c r="A534" s="138">
        <v>530</v>
      </c>
      <c r="C534" s="138" t="s">
        <v>854</v>
      </c>
      <c r="F534"/>
      <c r="G534"/>
      <c r="H534" s="378" t="s">
        <v>854</v>
      </c>
      <c r="I534" s="380" t="s">
        <v>854</v>
      </c>
      <c r="J534" t="s">
        <v>854</v>
      </c>
      <c r="K534" s="379" t="s">
        <v>854</v>
      </c>
      <c r="L534" s="398" t="s">
        <v>854</v>
      </c>
      <c r="O534" s="379" t="s">
        <v>854</v>
      </c>
      <c r="P534" s="379" t="s">
        <v>854</v>
      </c>
      <c r="Q534" t="s">
        <v>854</v>
      </c>
      <c r="R534" t="s">
        <v>854</v>
      </c>
      <c r="X534" t="str">
        <f t="shared" si="16"/>
        <v>##</v>
      </c>
      <c r="Y534" t="str">
        <f t="shared" si="17"/>
        <v>$$$</v>
      </c>
    </row>
    <row r="535" spans="1:25" hidden="1" x14ac:dyDescent="0.2">
      <c r="A535" s="138">
        <v>531</v>
      </c>
      <c r="C535" s="138" t="s">
        <v>854</v>
      </c>
      <c r="F535"/>
      <c r="G535"/>
      <c r="H535" s="378" t="s">
        <v>854</v>
      </c>
      <c r="I535" s="380" t="s">
        <v>854</v>
      </c>
      <c r="J535" t="s">
        <v>854</v>
      </c>
      <c r="K535" s="379" t="s">
        <v>854</v>
      </c>
      <c r="L535" s="398" t="s">
        <v>854</v>
      </c>
      <c r="O535" s="379" t="s">
        <v>854</v>
      </c>
      <c r="P535" s="379" t="s">
        <v>854</v>
      </c>
      <c r="Q535" t="s">
        <v>854</v>
      </c>
      <c r="R535" t="s">
        <v>854</v>
      </c>
      <c r="X535" t="str">
        <f t="shared" si="16"/>
        <v>##</v>
      </c>
      <c r="Y535" t="str">
        <f t="shared" si="17"/>
        <v>$$$</v>
      </c>
    </row>
    <row r="536" spans="1:25" hidden="1" x14ac:dyDescent="0.2">
      <c r="A536" s="138">
        <v>532</v>
      </c>
      <c r="C536" s="138" t="s">
        <v>854</v>
      </c>
      <c r="F536"/>
      <c r="G536"/>
      <c r="H536" s="378" t="s">
        <v>854</v>
      </c>
      <c r="I536" s="380" t="s">
        <v>854</v>
      </c>
      <c r="J536" t="s">
        <v>854</v>
      </c>
      <c r="K536" s="379" t="s">
        <v>854</v>
      </c>
      <c r="L536" s="398" t="s">
        <v>854</v>
      </c>
      <c r="O536" s="379" t="s">
        <v>854</v>
      </c>
      <c r="P536" s="379" t="s">
        <v>854</v>
      </c>
      <c r="Q536" t="s">
        <v>854</v>
      </c>
      <c r="R536" t="s">
        <v>854</v>
      </c>
      <c r="X536" t="str">
        <f t="shared" si="16"/>
        <v>##</v>
      </c>
      <c r="Y536" t="str">
        <f t="shared" si="17"/>
        <v>$$$</v>
      </c>
    </row>
    <row r="537" spans="1:25" hidden="1" x14ac:dyDescent="0.2">
      <c r="A537" s="138">
        <v>533</v>
      </c>
      <c r="C537" s="138" t="s">
        <v>854</v>
      </c>
      <c r="F537"/>
      <c r="G537"/>
      <c r="H537" s="378" t="s">
        <v>854</v>
      </c>
      <c r="I537" s="380" t="s">
        <v>854</v>
      </c>
      <c r="J537" t="s">
        <v>854</v>
      </c>
      <c r="K537" s="379" t="s">
        <v>854</v>
      </c>
      <c r="L537" s="398" t="s">
        <v>854</v>
      </c>
      <c r="O537" s="379" t="s">
        <v>854</v>
      </c>
      <c r="P537" s="379" t="s">
        <v>854</v>
      </c>
      <c r="Q537" t="s">
        <v>854</v>
      </c>
      <c r="R537" t="s">
        <v>854</v>
      </c>
      <c r="X537" t="str">
        <f t="shared" si="16"/>
        <v>##</v>
      </c>
      <c r="Y537" t="str">
        <f t="shared" si="17"/>
        <v>$$$</v>
      </c>
    </row>
    <row r="538" spans="1:25" hidden="1" x14ac:dyDescent="0.2">
      <c r="A538" s="138">
        <v>534</v>
      </c>
      <c r="C538" s="138" t="s">
        <v>854</v>
      </c>
      <c r="F538"/>
      <c r="G538"/>
      <c r="H538" s="378" t="s">
        <v>854</v>
      </c>
      <c r="I538" s="380" t="s">
        <v>854</v>
      </c>
      <c r="J538" t="s">
        <v>854</v>
      </c>
      <c r="K538" s="379" t="s">
        <v>854</v>
      </c>
      <c r="L538" s="398" t="s">
        <v>854</v>
      </c>
      <c r="O538" s="379" t="s">
        <v>854</v>
      </c>
      <c r="P538" s="379" t="s">
        <v>854</v>
      </c>
      <c r="Q538" t="s">
        <v>854</v>
      </c>
      <c r="R538" t="s">
        <v>854</v>
      </c>
      <c r="X538" t="str">
        <f t="shared" si="16"/>
        <v>##</v>
      </c>
      <c r="Y538" t="str">
        <f t="shared" si="17"/>
        <v>$$$</v>
      </c>
    </row>
    <row r="539" spans="1:25" hidden="1" x14ac:dyDescent="0.2">
      <c r="A539" s="138">
        <v>535</v>
      </c>
      <c r="C539" s="138" t="s">
        <v>854</v>
      </c>
      <c r="F539"/>
      <c r="G539"/>
      <c r="H539" s="378" t="s">
        <v>854</v>
      </c>
      <c r="I539" s="380" t="s">
        <v>854</v>
      </c>
      <c r="J539" t="s">
        <v>854</v>
      </c>
      <c r="K539" s="379" t="s">
        <v>854</v>
      </c>
      <c r="L539" s="398" t="s">
        <v>854</v>
      </c>
      <c r="O539" s="379" t="s">
        <v>854</v>
      </c>
      <c r="P539" s="379" t="s">
        <v>854</v>
      </c>
      <c r="Q539" t="s">
        <v>854</v>
      </c>
      <c r="R539" t="s">
        <v>854</v>
      </c>
      <c r="X539" t="str">
        <f t="shared" si="16"/>
        <v>##</v>
      </c>
      <c r="Y539" t="str">
        <f t="shared" si="17"/>
        <v>$$$</v>
      </c>
    </row>
    <row r="540" spans="1:25" hidden="1" x14ac:dyDescent="0.2">
      <c r="A540" s="138">
        <v>536</v>
      </c>
      <c r="C540" s="138" t="s">
        <v>854</v>
      </c>
      <c r="F540"/>
      <c r="G540"/>
      <c r="H540" s="378" t="s">
        <v>854</v>
      </c>
      <c r="I540" s="380" t="s">
        <v>854</v>
      </c>
      <c r="J540" t="s">
        <v>854</v>
      </c>
      <c r="K540" s="379" t="s">
        <v>854</v>
      </c>
      <c r="L540" s="398" t="s">
        <v>854</v>
      </c>
      <c r="O540" s="379" t="s">
        <v>854</v>
      </c>
      <c r="P540" s="379" t="s">
        <v>854</v>
      </c>
      <c r="Q540" t="s">
        <v>854</v>
      </c>
      <c r="R540" t="s">
        <v>854</v>
      </c>
      <c r="X540" t="str">
        <f t="shared" si="16"/>
        <v>##</v>
      </c>
      <c r="Y540" t="str">
        <f t="shared" si="17"/>
        <v>$$$</v>
      </c>
    </row>
    <row r="541" spans="1:25" hidden="1" x14ac:dyDescent="0.2">
      <c r="A541" s="138">
        <v>537</v>
      </c>
      <c r="C541" s="138" t="s">
        <v>854</v>
      </c>
      <c r="F541"/>
      <c r="G541"/>
      <c r="H541" s="378" t="s">
        <v>854</v>
      </c>
      <c r="I541" s="380" t="s">
        <v>854</v>
      </c>
      <c r="J541" t="s">
        <v>854</v>
      </c>
      <c r="K541" s="379" t="s">
        <v>854</v>
      </c>
      <c r="L541" s="398" t="s">
        <v>854</v>
      </c>
      <c r="O541" s="379" t="s">
        <v>854</v>
      </c>
      <c r="P541" s="379" t="s">
        <v>854</v>
      </c>
      <c r="Q541" t="s">
        <v>854</v>
      </c>
      <c r="R541" t="s">
        <v>854</v>
      </c>
      <c r="X541" t="str">
        <f t="shared" si="16"/>
        <v>##</v>
      </c>
      <c r="Y541" t="str">
        <f t="shared" si="17"/>
        <v>$$$</v>
      </c>
    </row>
    <row r="542" spans="1:25" hidden="1" x14ac:dyDescent="0.2">
      <c r="A542" s="138">
        <v>538</v>
      </c>
      <c r="C542" s="138" t="s">
        <v>854</v>
      </c>
      <c r="F542"/>
      <c r="G542"/>
      <c r="H542" s="378" t="s">
        <v>854</v>
      </c>
      <c r="I542" s="380" t="s">
        <v>854</v>
      </c>
      <c r="J542" t="s">
        <v>854</v>
      </c>
      <c r="K542" s="379" t="s">
        <v>854</v>
      </c>
      <c r="L542" s="398" t="s">
        <v>854</v>
      </c>
      <c r="O542" s="379" t="s">
        <v>854</v>
      </c>
      <c r="P542" s="379" t="s">
        <v>854</v>
      </c>
      <c r="Q542" t="s">
        <v>854</v>
      </c>
      <c r="R542" t="s">
        <v>854</v>
      </c>
      <c r="X542" t="str">
        <f t="shared" si="16"/>
        <v>##</v>
      </c>
      <c r="Y542" t="str">
        <f t="shared" si="17"/>
        <v>$$$</v>
      </c>
    </row>
    <row r="543" spans="1:25" hidden="1" x14ac:dyDescent="0.2">
      <c r="A543" s="138">
        <v>539</v>
      </c>
      <c r="C543" s="138" t="s">
        <v>854</v>
      </c>
      <c r="F543"/>
      <c r="G543"/>
      <c r="H543" s="378" t="s">
        <v>854</v>
      </c>
      <c r="I543" s="380" t="s">
        <v>854</v>
      </c>
      <c r="J543" t="s">
        <v>854</v>
      </c>
      <c r="K543" s="379" t="s">
        <v>854</v>
      </c>
      <c r="L543" s="398" t="s">
        <v>854</v>
      </c>
      <c r="M543" s="379"/>
      <c r="O543" s="379" t="s">
        <v>854</v>
      </c>
      <c r="P543" s="379" t="s">
        <v>854</v>
      </c>
      <c r="Q543" t="s">
        <v>854</v>
      </c>
      <c r="R543" t="s">
        <v>854</v>
      </c>
      <c r="X543" t="str">
        <f t="shared" si="16"/>
        <v>##</v>
      </c>
      <c r="Y543" t="str">
        <f t="shared" si="17"/>
        <v>$$$</v>
      </c>
    </row>
    <row r="544" spans="1:25" hidden="1" x14ac:dyDescent="0.2">
      <c r="A544" s="138">
        <v>540</v>
      </c>
      <c r="C544" s="138" t="s">
        <v>854</v>
      </c>
      <c r="F544"/>
      <c r="G544"/>
      <c r="H544" s="378" t="s">
        <v>854</v>
      </c>
      <c r="I544" s="380" t="s">
        <v>854</v>
      </c>
      <c r="J544" t="s">
        <v>854</v>
      </c>
      <c r="K544" s="379" t="s">
        <v>854</v>
      </c>
      <c r="L544" s="398" t="s">
        <v>854</v>
      </c>
      <c r="M544" s="379"/>
      <c r="O544" s="379" t="s">
        <v>854</v>
      </c>
      <c r="P544" s="379" t="s">
        <v>854</v>
      </c>
      <c r="Q544" t="s">
        <v>854</v>
      </c>
      <c r="R544" t="s">
        <v>854</v>
      </c>
      <c r="X544" t="str">
        <f t="shared" si="16"/>
        <v>##</v>
      </c>
      <c r="Y544" t="str">
        <f t="shared" si="17"/>
        <v>$$$</v>
      </c>
    </row>
    <row r="545" spans="1:25" hidden="1" x14ac:dyDescent="0.2">
      <c r="A545" s="138">
        <v>541</v>
      </c>
      <c r="C545" s="138" t="s">
        <v>854</v>
      </c>
      <c r="F545"/>
      <c r="G545"/>
      <c r="H545" s="378" t="s">
        <v>854</v>
      </c>
      <c r="I545" s="380" t="s">
        <v>854</v>
      </c>
      <c r="J545" t="s">
        <v>854</v>
      </c>
      <c r="K545" s="379" t="s">
        <v>854</v>
      </c>
      <c r="L545" s="398" t="s">
        <v>854</v>
      </c>
      <c r="M545" s="379"/>
      <c r="O545" s="379" t="s">
        <v>854</v>
      </c>
      <c r="P545" s="379" t="s">
        <v>854</v>
      </c>
      <c r="Q545" t="s">
        <v>854</v>
      </c>
      <c r="R545" t="s">
        <v>854</v>
      </c>
      <c r="X545" t="str">
        <f t="shared" si="16"/>
        <v>##</v>
      </c>
      <c r="Y545" t="str">
        <f t="shared" si="17"/>
        <v>$$$</v>
      </c>
    </row>
    <row r="546" spans="1:25" hidden="1" x14ac:dyDescent="0.2">
      <c r="A546" s="138">
        <v>542</v>
      </c>
      <c r="C546" s="138" t="s">
        <v>854</v>
      </c>
      <c r="F546"/>
      <c r="G546"/>
      <c r="H546" s="378" t="s">
        <v>854</v>
      </c>
      <c r="I546" s="380" t="s">
        <v>854</v>
      </c>
      <c r="J546" t="s">
        <v>854</v>
      </c>
      <c r="K546" s="379" t="s">
        <v>854</v>
      </c>
      <c r="L546" s="398" t="s">
        <v>854</v>
      </c>
      <c r="M546" s="379"/>
      <c r="O546" s="379" t="s">
        <v>854</v>
      </c>
      <c r="P546" s="379" t="s">
        <v>854</v>
      </c>
      <c r="Q546" t="s">
        <v>854</v>
      </c>
      <c r="R546" t="s">
        <v>854</v>
      </c>
      <c r="X546" t="str">
        <f t="shared" si="16"/>
        <v>##</v>
      </c>
      <c r="Y546" t="str">
        <f t="shared" si="17"/>
        <v>$$$</v>
      </c>
    </row>
    <row r="547" spans="1:25" hidden="1" x14ac:dyDescent="0.2">
      <c r="A547" s="138">
        <v>543</v>
      </c>
      <c r="C547" s="138" t="s">
        <v>854</v>
      </c>
      <c r="F547"/>
      <c r="G547"/>
      <c r="H547" s="378" t="s">
        <v>854</v>
      </c>
      <c r="I547" s="380" t="s">
        <v>854</v>
      </c>
      <c r="J547" t="s">
        <v>854</v>
      </c>
      <c r="K547" s="379" t="s">
        <v>854</v>
      </c>
      <c r="L547" s="398" t="s">
        <v>854</v>
      </c>
      <c r="M547" s="379"/>
      <c r="O547" s="379" t="s">
        <v>854</v>
      </c>
      <c r="P547" s="379" t="s">
        <v>854</v>
      </c>
      <c r="Q547" t="s">
        <v>854</v>
      </c>
      <c r="R547" t="s">
        <v>854</v>
      </c>
      <c r="X547" t="str">
        <f t="shared" si="16"/>
        <v>##</v>
      </c>
      <c r="Y547" t="str">
        <f t="shared" si="17"/>
        <v>$$$</v>
      </c>
    </row>
    <row r="548" spans="1:25" hidden="1" x14ac:dyDescent="0.2">
      <c r="A548" s="138">
        <v>544</v>
      </c>
      <c r="C548" s="138" t="s">
        <v>854</v>
      </c>
      <c r="F548"/>
      <c r="G548"/>
      <c r="H548" s="378" t="s">
        <v>854</v>
      </c>
      <c r="I548" s="380" t="s">
        <v>854</v>
      </c>
      <c r="J548" t="s">
        <v>854</v>
      </c>
      <c r="K548" s="379" t="s">
        <v>854</v>
      </c>
      <c r="L548" s="398" t="s">
        <v>854</v>
      </c>
      <c r="M548" s="379"/>
      <c r="O548" s="379" t="s">
        <v>854</v>
      </c>
      <c r="P548" s="379" t="s">
        <v>854</v>
      </c>
      <c r="Q548" t="s">
        <v>854</v>
      </c>
      <c r="R548" t="s">
        <v>854</v>
      </c>
      <c r="X548" t="str">
        <f t="shared" si="16"/>
        <v>##</v>
      </c>
      <c r="Y548" t="str">
        <f t="shared" si="17"/>
        <v>$$$</v>
      </c>
    </row>
    <row r="549" spans="1:25" hidden="1" x14ac:dyDescent="0.2">
      <c r="A549" s="138">
        <v>545</v>
      </c>
      <c r="C549" s="138" t="s">
        <v>854</v>
      </c>
      <c r="F549"/>
      <c r="G549"/>
      <c r="H549" s="378" t="s">
        <v>854</v>
      </c>
      <c r="I549" s="380" t="s">
        <v>854</v>
      </c>
      <c r="J549" t="s">
        <v>854</v>
      </c>
      <c r="K549" s="379" t="s">
        <v>854</v>
      </c>
      <c r="L549" s="398" t="s">
        <v>854</v>
      </c>
      <c r="M549" s="379"/>
      <c r="O549" s="379" t="s">
        <v>854</v>
      </c>
      <c r="P549" s="379" t="s">
        <v>854</v>
      </c>
      <c r="Q549" t="s">
        <v>854</v>
      </c>
      <c r="R549" t="s">
        <v>854</v>
      </c>
      <c r="X549" t="str">
        <f t="shared" si="16"/>
        <v>##</v>
      </c>
      <c r="Y549" t="str">
        <f t="shared" si="17"/>
        <v>$$$</v>
      </c>
    </row>
    <row r="550" spans="1:25" hidden="1" x14ac:dyDescent="0.2">
      <c r="A550" s="138">
        <v>546</v>
      </c>
      <c r="C550" s="138" t="s">
        <v>854</v>
      </c>
      <c r="F550"/>
      <c r="G550"/>
      <c r="H550" s="378" t="s">
        <v>854</v>
      </c>
      <c r="I550" s="380" t="s">
        <v>854</v>
      </c>
      <c r="J550" t="s">
        <v>854</v>
      </c>
      <c r="K550" s="379" t="s">
        <v>854</v>
      </c>
      <c r="L550" s="398" t="s">
        <v>854</v>
      </c>
      <c r="O550" s="379" t="s">
        <v>854</v>
      </c>
      <c r="P550" s="379" t="s">
        <v>854</v>
      </c>
      <c r="Q550" t="s">
        <v>854</v>
      </c>
      <c r="R550" t="s">
        <v>854</v>
      </c>
      <c r="X550" t="str">
        <f t="shared" si="16"/>
        <v>##</v>
      </c>
      <c r="Y550" t="str">
        <f t="shared" si="17"/>
        <v>$$$</v>
      </c>
    </row>
    <row r="551" spans="1:25" hidden="1" x14ac:dyDescent="0.2">
      <c r="A551" s="138">
        <v>547</v>
      </c>
      <c r="C551" s="138" t="s">
        <v>854</v>
      </c>
      <c r="F551"/>
      <c r="G551"/>
      <c r="H551" s="378" t="s">
        <v>854</v>
      </c>
      <c r="I551" s="380" t="s">
        <v>854</v>
      </c>
      <c r="J551" t="s">
        <v>854</v>
      </c>
      <c r="K551" s="379" t="s">
        <v>854</v>
      </c>
      <c r="L551" s="398" t="s">
        <v>854</v>
      </c>
      <c r="O551" s="379" t="s">
        <v>854</v>
      </c>
      <c r="P551" s="379" t="s">
        <v>854</v>
      </c>
      <c r="Q551" t="s">
        <v>854</v>
      </c>
      <c r="R551" t="s">
        <v>854</v>
      </c>
      <c r="X551" t="str">
        <f t="shared" si="16"/>
        <v>##</v>
      </c>
      <c r="Y551" t="str">
        <f t="shared" si="17"/>
        <v>$$$</v>
      </c>
    </row>
    <row r="552" spans="1:25" hidden="1" x14ac:dyDescent="0.2">
      <c r="A552" s="138">
        <v>548</v>
      </c>
      <c r="C552" s="138" t="s">
        <v>854</v>
      </c>
      <c r="F552"/>
      <c r="G552"/>
      <c r="H552" s="378" t="s">
        <v>854</v>
      </c>
      <c r="I552" s="380" t="s">
        <v>854</v>
      </c>
      <c r="J552" t="s">
        <v>854</v>
      </c>
      <c r="K552" s="379" t="s">
        <v>854</v>
      </c>
      <c r="L552" s="398" t="s">
        <v>854</v>
      </c>
      <c r="O552" s="379" t="s">
        <v>854</v>
      </c>
      <c r="P552" s="379" t="s">
        <v>854</v>
      </c>
      <c r="Q552" t="s">
        <v>854</v>
      </c>
      <c r="R552" t="s">
        <v>854</v>
      </c>
      <c r="X552" t="str">
        <f t="shared" si="16"/>
        <v>##</v>
      </c>
      <c r="Y552" t="str">
        <f t="shared" si="17"/>
        <v>$$$</v>
      </c>
    </row>
    <row r="553" spans="1:25" hidden="1" x14ac:dyDescent="0.2">
      <c r="A553" s="138">
        <v>549</v>
      </c>
      <c r="C553" s="138" t="s">
        <v>854</v>
      </c>
      <c r="F553"/>
      <c r="G553"/>
      <c r="H553" s="378" t="s">
        <v>854</v>
      </c>
      <c r="I553" s="380" t="s">
        <v>854</v>
      </c>
      <c r="J553" t="s">
        <v>854</v>
      </c>
      <c r="K553" s="379" t="s">
        <v>854</v>
      </c>
      <c r="L553" s="398" t="s">
        <v>854</v>
      </c>
      <c r="O553" s="379" t="s">
        <v>854</v>
      </c>
      <c r="P553" s="379" t="s">
        <v>854</v>
      </c>
      <c r="Q553" t="s">
        <v>854</v>
      </c>
      <c r="R553" t="s">
        <v>854</v>
      </c>
      <c r="X553" t="str">
        <f t="shared" si="16"/>
        <v>##</v>
      </c>
      <c r="Y553" t="str">
        <f t="shared" si="17"/>
        <v>$$$</v>
      </c>
    </row>
    <row r="554" spans="1:25" hidden="1" x14ac:dyDescent="0.2">
      <c r="A554" s="138">
        <v>550</v>
      </c>
      <c r="C554" s="138" t="s">
        <v>854</v>
      </c>
      <c r="F554"/>
      <c r="G554"/>
      <c r="H554" s="378" t="s">
        <v>854</v>
      </c>
      <c r="I554" s="380" t="s">
        <v>854</v>
      </c>
      <c r="J554" t="s">
        <v>854</v>
      </c>
      <c r="K554" s="379" t="s">
        <v>854</v>
      </c>
      <c r="L554" s="398" t="s">
        <v>854</v>
      </c>
      <c r="O554" s="379" t="s">
        <v>854</v>
      </c>
      <c r="P554" s="379" t="s">
        <v>854</v>
      </c>
      <c r="Q554" t="s">
        <v>854</v>
      </c>
      <c r="R554" t="s">
        <v>854</v>
      </c>
      <c r="X554" t="str">
        <f t="shared" si="16"/>
        <v>##</v>
      </c>
      <c r="Y554" t="str">
        <f t="shared" si="17"/>
        <v>$$$</v>
      </c>
    </row>
    <row r="555" spans="1:25" hidden="1" x14ac:dyDescent="0.2">
      <c r="A555" s="138">
        <v>551</v>
      </c>
      <c r="C555" s="138" t="s">
        <v>854</v>
      </c>
      <c r="F555"/>
      <c r="G555"/>
      <c r="H555" s="378" t="s">
        <v>854</v>
      </c>
      <c r="I555" s="380" t="s">
        <v>854</v>
      </c>
      <c r="J555" t="s">
        <v>854</v>
      </c>
      <c r="K555" s="379" t="s">
        <v>854</v>
      </c>
      <c r="L555" s="398" t="s">
        <v>854</v>
      </c>
      <c r="O555" s="379" t="s">
        <v>854</v>
      </c>
      <c r="P555" s="379" t="s">
        <v>854</v>
      </c>
      <c r="Q555" t="s">
        <v>854</v>
      </c>
      <c r="R555" t="s">
        <v>854</v>
      </c>
      <c r="X555" t="str">
        <f t="shared" si="16"/>
        <v>##</v>
      </c>
      <c r="Y555" t="str">
        <f t="shared" si="17"/>
        <v>$$$</v>
      </c>
    </row>
    <row r="556" spans="1:25" hidden="1" x14ac:dyDescent="0.2">
      <c r="A556" s="138">
        <v>552</v>
      </c>
      <c r="C556" s="138" t="s">
        <v>854</v>
      </c>
      <c r="F556"/>
      <c r="G556"/>
      <c r="H556" s="378" t="s">
        <v>854</v>
      </c>
      <c r="I556" s="380" t="s">
        <v>854</v>
      </c>
      <c r="J556" t="s">
        <v>854</v>
      </c>
      <c r="K556" s="379" t="s">
        <v>854</v>
      </c>
      <c r="L556" s="398" t="s">
        <v>854</v>
      </c>
      <c r="O556" s="379" t="s">
        <v>854</v>
      </c>
      <c r="P556" s="379" t="s">
        <v>854</v>
      </c>
      <c r="Q556" t="s">
        <v>854</v>
      </c>
      <c r="R556" t="s">
        <v>854</v>
      </c>
      <c r="X556" t="str">
        <f t="shared" si="16"/>
        <v>##</v>
      </c>
      <c r="Y556" t="str">
        <f t="shared" si="17"/>
        <v>$$$</v>
      </c>
    </row>
    <row r="557" spans="1:25" hidden="1" x14ac:dyDescent="0.2">
      <c r="A557" s="138">
        <v>553</v>
      </c>
      <c r="C557" s="138" t="s">
        <v>854</v>
      </c>
      <c r="F557"/>
      <c r="G557"/>
      <c r="H557" s="378" t="s">
        <v>854</v>
      </c>
      <c r="I557" s="380" t="s">
        <v>854</v>
      </c>
      <c r="J557" t="s">
        <v>854</v>
      </c>
      <c r="K557" s="379" t="s">
        <v>854</v>
      </c>
      <c r="L557" s="398" t="s">
        <v>854</v>
      </c>
      <c r="O557" s="379" t="s">
        <v>854</v>
      </c>
      <c r="P557" s="379" t="s">
        <v>854</v>
      </c>
      <c r="Q557" t="s">
        <v>854</v>
      </c>
      <c r="R557" t="s">
        <v>854</v>
      </c>
      <c r="X557" t="str">
        <f t="shared" si="16"/>
        <v>##</v>
      </c>
      <c r="Y557" t="str">
        <f t="shared" si="17"/>
        <v>$$$</v>
      </c>
    </row>
    <row r="558" spans="1:25" hidden="1" x14ac:dyDescent="0.2">
      <c r="A558" s="138">
        <v>554</v>
      </c>
      <c r="C558" s="138" t="s">
        <v>854</v>
      </c>
      <c r="F558"/>
      <c r="G558"/>
      <c r="H558" s="378" t="s">
        <v>854</v>
      </c>
      <c r="I558" s="380" t="s">
        <v>854</v>
      </c>
      <c r="J558" t="s">
        <v>854</v>
      </c>
      <c r="K558" s="379" t="s">
        <v>854</v>
      </c>
      <c r="L558" s="398" t="s">
        <v>854</v>
      </c>
      <c r="O558" s="379" t="s">
        <v>854</v>
      </c>
      <c r="P558" s="379" t="s">
        <v>854</v>
      </c>
      <c r="Q558" t="s">
        <v>854</v>
      </c>
      <c r="R558" t="s">
        <v>854</v>
      </c>
      <c r="X558" t="str">
        <f t="shared" si="16"/>
        <v>##</v>
      </c>
      <c r="Y558" t="str">
        <f t="shared" si="17"/>
        <v>$$$</v>
      </c>
    </row>
    <row r="559" spans="1:25" hidden="1" x14ac:dyDescent="0.2">
      <c r="A559" s="138">
        <v>555</v>
      </c>
      <c r="C559" s="138" t="s">
        <v>854</v>
      </c>
      <c r="F559"/>
      <c r="G559"/>
      <c r="H559" s="378" t="s">
        <v>854</v>
      </c>
      <c r="I559" s="380" t="s">
        <v>854</v>
      </c>
      <c r="J559" t="s">
        <v>854</v>
      </c>
      <c r="K559" s="379" t="s">
        <v>854</v>
      </c>
      <c r="L559" s="398" t="s">
        <v>854</v>
      </c>
      <c r="O559" s="379" t="s">
        <v>854</v>
      </c>
      <c r="P559" s="379" t="s">
        <v>854</v>
      </c>
      <c r="Q559" t="s">
        <v>854</v>
      </c>
      <c r="R559" t="s">
        <v>854</v>
      </c>
      <c r="X559" t="str">
        <f t="shared" si="16"/>
        <v>##</v>
      </c>
      <c r="Y559" t="str">
        <f t="shared" si="17"/>
        <v>$$$</v>
      </c>
    </row>
    <row r="560" spans="1:25" hidden="1" x14ac:dyDescent="0.2">
      <c r="A560" s="138">
        <v>556</v>
      </c>
      <c r="C560" s="138" t="s">
        <v>854</v>
      </c>
      <c r="F560"/>
      <c r="G560"/>
      <c r="H560" s="378" t="s">
        <v>854</v>
      </c>
      <c r="I560" s="380" t="s">
        <v>854</v>
      </c>
      <c r="J560" t="s">
        <v>854</v>
      </c>
      <c r="K560" s="379" t="s">
        <v>854</v>
      </c>
      <c r="L560" s="398" t="s">
        <v>854</v>
      </c>
      <c r="O560" s="379" t="s">
        <v>854</v>
      </c>
      <c r="P560" s="379" t="s">
        <v>854</v>
      </c>
      <c r="Q560" t="s">
        <v>854</v>
      </c>
      <c r="R560" t="s">
        <v>854</v>
      </c>
      <c r="X560" t="str">
        <f t="shared" si="16"/>
        <v>##</v>
      </c>
      <c r="Y560" t="str">
        <f t="shared" si="17"/>
        <v>$$$</v>
      </c>
    </row>
    <row r="561" spans="1:25" hidden="1" x14ac:dyDescent="0.2">
      <c r="A561" s="138">
        <v>557</v>
      </c>
      <c r="C561" s="138" t="s">
        <v>854</v>
      </c>
      <c r="F561"/>
      <c r="G561"/>
      <c r="H561" s="378" t="s">
        <v>854</v>
      </c>
      <c r="I561" s="380" t="s">
        <v>854</v>
      </c>
      <c r="J561" t="s">
        <v>854</v>
      </c>
      <c r="K561" s="379" t="s">
        <v>854</v>
      </c>
      <c r="L561" s="398" t="s">
        <v>854</v>
      </c>
      <c r="O561" s="379" t="s">
        <v>854</v>
      </c>
      <c r="P561" s="379" t="s">
        <v>854</v>
      </c>
      <c r="Q561" t="s">
        <v>854</v>
      </c>
      <c r="R561" t="s">
        <v>854</v>
      </c>
      <c r="X561" t="str">
        <f t="shared" si="16"/>
        <v>##</v>
      </c>
      <c r="Y561" t="str">
        <f t="shared" si="17"/>
        <v>$$$</v>
      </c>
    </row>
    <row r="562" spans="1:25" hidden="1" x14ac:dyDescent="0.2">
      <c r="A562" s="138">
        <v>558</v>
      </c>
      <c r="C562" s="138" t="s">
        <v>854</v>
      </c>
      <c r="F562"/>
      <c r="G562"/>
      <c r="H562" s="378" t="s">
        <v>854</v>
      </c>
      <c r="I562" s="380" t="s">
        <v>854</v>
      </c>
      <c r="J562" t="s">
        <v>854</v>
      </c>
      <c r="K562" s="379" t="s">
        <v>854</v>
      </c>
      <c r="L562" s="398" t="s">
        <v>854</v>
      </c>
      <c r="O562" s="379" t="s">
        <v>854</v>
      </c>
      <c r="P562" s="379" t="s">
        <v>854</v>
      </c>
      <c r="Q562" t="s">
        <v>854</v>
      </c>
      <c r="R562" t="s">
        <v>854</v>
      </c>
      <c r="X562" t="str">
        <f t="shared" si="16"/>
        <v>##</v>
      </c>
      <c r="Y562" t="str">
        <f t="shared" si="17"/>
        <v>$$$</v>
      </c>
    </row>
    <row r="563" spans="1:25" hidden="1" x14ac:dyDescent="0.2">
      <c r="A563" s="138">
        <v>559</v>
      </c>
      <c r="C563" s="138" t="s">
        <v>854</v>
      </c>
      <c r="F563"/>
      <c r="G563"/>
      <c r="H563" s="378" t="s">
        <v>854</v>
      </c>
      <c r="I563" s="380" t="s">
        <v>854</v>
      </c>
      <c r="J563" t="s">
        <v>854</v>
      </c>
      <c r="K563" s="379" t="s">
        <v>854</v>
      </c>
      <c r="L563" s="398" t="s">
        <v>854</v>
      </c>
      <c r="O563" s="379" t="s">
        <v>854</v>
      </c>
      <c r="P563" s="379" t="s">
        <v>854</v>
      </c>
      <c r="Q563" t="s">
        <v>854</v>
      </c>
      <c r="R563" t="s">
        <v>854</v>
      </c>
      <c r="X563" t="str">
        <f t="shared" si="16"/>
        <v>##</v>
      </c>
      <c r="Y563" t="str">
        <f t="shared" si="17"/>
        <v>$$$</v>
      </c>
    </row>
    <row r="564" spans="1:25" hidden="1" x14ac:dyDescent="0.2">
      <c r="A564" s="138">
        <v>560</v>
      </c>
      <c r="C564" s="138" t="s">
        <v>854</v>
      </c>
      <c r="F564"/>
      <c r="G564"/>
      <c r="H564" s="378" t="s">
        <v>854</v>
      </c>
      <c r="I564" s="380" t="s">
        <v>854</v>
      </c>
      <c r="J564" t="s">
        <v>854</v>
      </c>
      <c r="K564" s="379" t="s">
        <v>854</v>
      </c>
      <c r="L564" s="398" t="s">
        <v>854</v>
      </c>
      <c r="O564" s="379" t="s">
        <v>854</v>
      </c>
      <c r="P564" s="379" t="s">
        <v>854</v>
      </c>
      <c r="Q564" t="s">
        <v>854</v>
      </c>
      <c r="R564" t="s">
        <v>854</v>
      </c>
      <c r="X564" t="str">
        <f t="shared" si="16"/>
        <v>##</v>
      </c>
      <c r="Y564" t="str">
        <f t="shared" si="17"/>
        <v>$$$</v>
      </c>
    </row>
    <row r="565" spans="1:25" hidden="1" x14ac:dyDescent="0.2">
      <c r="A565" s="138">
        <v>561</v>
      </c>
      <c r="C565" s="138" t="s">
        <v>854</v>
      </c>
      <c r="F565"/>
      <c r="G565"/>
      <c r="H565" s="378" t="s">
        <v>854</v>
      </c>
      <c r="I565" s="380" t="s">
        <v>854</v>
      </c>
      <c r="J565" t="s">
        <v>854</v>
      </c>
      <c r="K565" s="379" t="s">
        <v>854</v>
      </c>
      <c r="L565" s="398" t="s">
        <v>854</v>
      </c>
      <c r="O565" s="379" t="s">
        <v>854</v>
      </c>
      <c r="P565" s="379" t="s">
        <v>854</v>
      </c>
      <c r="Q565" t="s">
        <v>854</v>
      </c>
      <c r="R565" t="s">
        <v>854</v>
      </c>
      <c r="X565" t="str">
        <f t="shared" si="16"/>
        <v>##</v>
      </c>
      <c r="Y565" t="str">
        <f t="shared" si="17"/>
        <v>$$$</v>
      </c>
    </row>
    <row r="566" spans="1:25" hidden="1" x14ac:dyDescent="0.2">
      <c r="A566" s="138">
        <v>562</v>
      </c>
      <c r="C566" s="138" t="s">
        <v>854</v>
      </c>
      <c r="F566"/>
      <c r="G566"/>
      <c r="H566" s="378" t="s">
        <v>854</v>
      </c>
      <c r="I566" s="380" t="s">
        <v>854</v>
      </c>
      <c r="J566" t="s">
        <v>854</v>
      </c>
      <c r="K566" s="379" t="s">
        <v>854</v>
      </c>
      <c r="L566" s="398" t="s">
        <v>854</v>
      </c>
      <c r="O566" s="379" t="s">
        <v>854</v>
      </c>
      <c r="P566" s="379" t="s">
        <v>854</v>
      </c>
      <c r="Q566" t="s">
        <v>854</v>
      </c>
      <c r="R566" t="s">
        <v>854</v>
      </c>
      <c r="X566" t="str">
        <f t="shared" si="16"/>
        <v>##</v>
      </c>
      <c r="Y566" t="str">
        <f t="shared" si="17"/>
        <v>$$$</v>
      </c>
    </row>
    <row r="567" spans="1:25" hidden="1" x14ac:dyDescent="0.2">
      <c r="A567" s="138">
        <v>563</v>
      </c>
      <c r="C567" s="138" t="s">
        <v>854</v>
      </c>
      <c r="F567"/>
      <c r="G567"/>
      <c r="H567" s="378" t="s">
        <v>854</v>
      </c>
      <c r="I567" s="380" t="s">
        <v>854</v>
      </c>
      <c r="J567" t="s">
        <v>854</v>
      </c>
      <c r="K567" s="379" t="s">
        <v>854</v>
      </c>
      <c r="L567" s="398" t="s">
        <v>854</v>
      </c>
      <c r="O567" s="379" t="s">
        <v>854</v>
      </c>
      <c r="P567" s="379" t="s">
        <v>854</v>
      </c>
      <c r="Q567" t="s">
        <v>854</v>
      </c>
      <c r="R567" t="s">
        <v>854</v>
      </c>
      <c r="X567" t="str">
        <f t="shared" si="16"/>
        <v>##</v>
      </c>
      <c r="Y567" t="str">
        <f t="shared" si="17"/>
        <v>$$$</v>
      </c>
    </row>
    <row r="568" spans="1:25" hidden="1" x14ac:dyDescent="0.2">
      <c r="A568" s="138">
        <v>564</v>
      </c>
      <c r="C568" s="138" t="s">
        <v>854</v>
      </c>
      <c r="F568"/>
      <c r="G568"/>
      <c r="H568" s="378" t="s">
        <v>854</v>
      </c>
      <c r="I568" s="380" t="s">
        <v>854</v>
      </c>
      <c r="J568" t="s">
        <v>854</v>
      </c>
      <c r="K568" s="379" t="s">
        <v>854</v>
      </c>
      <c r="L568" s="398" t="s">
        <v>854</v>
      </c>
      <c r="O568" s="379" t="s">
        <v>854</v>
      </c>
      <c r="P568" s="379" t="s">
        <v>854</v>
      </c>
      <c r="Q568" t="s">
        <v>854</v>
      </c>
      <c r="R568" t="s">
        <v>854</v>
      </c>
      <c r="X568" t="str">
        <f t="shared" si="16"/>
        <v>##</v>
      </c>
      <c r="Y568" t="str">
        <f t="shared" si="17"/>
        <v>$$$</v>
      </c>
    </row>
    <row r="569" spans="1:25" hidden="1" x14ac:dyDescent="0.2">
      <c r="A569" s="138">
        <v>565</v>
      </c>
      <c r="C569" s="138" t="s">
        <v>854</v>
      </c>
      <c r="F569"/>
      <c r="G569"/>
      <c r="H569" s="378" t="s">
        <v>854</v>
      </c>
      <c r="I569" s="380" t="s">
        <v>854</v>
      </c>
      <c r="J569" t="s">
        <v>854</v>
      </c>
      <c r="K569" s="379" t="s">
        <v>854</v>
      </c>
      <c r="L569" s="398" t="s">
        <v>854</v>
      </c>
      <c r="O569" s="379" t="s">
        <v>854</v>
      </c>
      <c r="P569" s="379" t="s">
        <v>854</v>
      </c>
      <c r="Q569" t="s">
        <v>854</v>
      </c>
      <c r="R569" t="s">
        <v>854</v>
      </c>
      <c r="X569" t="str">
        <f t="shared" si="16"/>
        <v>##</v>
      </c>
      <c r="Y569" t="str">
        <f t="shared" si="17"/>
        <v>$$$</v>
      </c>
    </row>
    <row r="570" spans="1:25" hidden="1" x14ac:dyDescent="0.2">
      <c r="A570" s="138">
        <v>566</v>
      </c>
      <c r="C570" s="138" t="s">
        <v>854</v>
      </c>
      <c r="F570"/>
      <c r="G570"/>
      <c r="H570" s="378" t="s">
        <v>854</v>
      </c>
      <c r="I570" s="380" t="s">
        <v>854</v>
      </c>
      <c r="J570" t="s">
        <v>854</v>
      </c>
      <c r="K570" s="379" t="s">
        <v>854</v>
      </c>
      <c r="L570" s="398" t="s">
        <v>854</v>
      </c>
      <c r="O570" s="379" t="s">
        <v>854</v>
      </c>
      <c r="P570" s="379" t="s">
        <v>854</v>
      </c>
      <c r="Q570" t="s">
        <v>854</v>
      </c>
      <c r="R570" t="s">
        <v>854</v>
      </c>
      <c r="X570" t="str">
        <f t="shared" si="16"/>
        <v>##</v>
      </c>
      <c r="Y570" t="str">
        <f t="shared" si="17"/>
        <v>$$$</v>
      </c>
    </row>
    <row r="571" spans="1:25" hidden="1" x14ac:dyDescent="0.2">
      <c r="A571" s="138">
        <v>567</v>
      </c>
      <c r="C571" s="138" t="s">
        <v>854</v>
      </c>
      <c r="F571"/>
      <c r="G571"/>
      <c r="H571" s="378" t="s">
        <v>854</v>
      </c>
      <c r="I571" s="380" t="s">
        <v>854</v>
      </c>
      <c r="J571" t="s">
        <v>854</v>
      </c>
      <c r="K571" s="379" t="s">
        <v>854</v>
      </c>
      <c r="L571" s="398" t="s">
        <v>854</v>
      </c>
      <c r="O571" s="379" t="s">
        <v>854</v>
      </c>
      <c r="P571" s="379" t="s">
        <v>854</v>
      </c>
      <c r="Q571" t="s">
        <v>854</v>
      </c>
      <c r="R571" t="s">
        <v>854</v>
      </c>
      <c r="X571" t="str">
        <f t="shared" si="16"/>
        <v>##</v>
      </c>
      <c r="Y571" t="str">
        <f t="shared" si="17"/>
        <v>$$$</v>
      </c>
    </row>
    <row r="572" spans="1:25" hidden="1" x14ac:dyDescent="0.2">
      <c r="A572" s="138">
        <v>568</v>
      </c>
      <c r="C572" s="138" t="s">
        <v>854</v>
      </c>
      <c r="F572"/>
      <c r="G572"/>
      <c r="H572" s="378" t="s">
        <v>854</v>
      </c>
      <c r="I572" s="380" t="s">
        <v>854</v>
      </c>
      <c r="J572" t="s">
        <v>854</v>
      </c>
      <c r="K572" s="379" t="s">
        <v>854</v>
      </c>
      <c r="L572" s="398" t="s">
        <v>854</v>
      </c>
      <c r="O572" s="379" t="s">
        <v>854</v>
      </c>
      <c r="P572" s="379" t="s">
        <v>854</v>
      </c>
      <c r="Q572" t="s">
        <v>854</v>
      </c>
      <c r="R572" t="s">
        <v>854</v>
      </c>
      <c r="X572" t="str">
        <f t="shared" si="16"/>
        <v>##</v>
      </c>
      <c r="Y572" t="str">
        <f t="shared" si="17"/>
        <v>$$$</v>
      </c>
    </row>
    <row r="573" spans="1:25" hidden="1" x14ac:dyDescent="0.2">
      <c r="A573" s="138">
        <v>569</v>
      </c>
      <c r="C573" s="138" t="s">
        <v>854</v>
      </c>
      <c r="F573"/>
      <c r="G573"/>
      <c r="H573" s="378" t="s">
        <v>854</v>
      </c>
      <c r="I573" s="380" t="s">
        <v>854</v>
      </c>
      <c r="J573" t="s">
        <v>854</v>
      </c>
      <c r="K573" s="379" t="s">
        <v>854</v>
      </c>
      <c r="L573" s="398" t="s">
        <v>854</v>
      </c>
      <c r="O573" s="379" t="s">
        <v>854</v>
      </c>
      <c r="P573" s="379" t="s">
        <v>854</v>
      </c>
      <c r="Q573" t="s">
        <v>854</v>
      </c>
      <c r="R573" t="s">
        <v>854</v>
      </c>
      <c r="X573" t="str">
        <f t="shared" si="16"/>
        <v>##</v>
      </c>
      <c r="Y573" t="str">
        <f t="shared" si="17"/>
        <v>$$$</v>
      </c>
    </row>
    <row r="574" spans="1:25" hidden="1" x14ac:dyDescent="0.2">
      <c r="A574" s="138">
        <v>570</v>
      </c>
      <c r="C574" s="138" t="s">
        <v>854</v>
      </c>
      <c r="F574"/>
      <c r="G574"/>
      <c r="H574" s="378" t="s">
        <v>854</v>
      </c>
      <c r="I574" s="380" t="s">
        <v>854</v>
      </c>
      <c r="J574" t="s">
        <v>854</v>
      </c>
      <c r="K574" s="379" t="s">
        <v>854</v>
      </c>
      <c r="L574" s="398" t="s">
        <v>854</v>
      </c>
      <c r="O574" s="379" t="s">
        <v>854</v>
      </c>
      <c r="P574" s="379" t="s">
        <v>854</v>
      </c>
      <c r="Q574" t="s">
        <v>854</v>
      </c>
      <c r="R574" t="s">
        <v>854</v>
      </c>
      <c r="X574" t="str">
        <f t="shared" si="16"/>
        <v>##</v>
      </c>
      <c r="Y574" t="str">
        <f t="shared" si="17"/>
        <v>$$$</v>
      </c>
    </row>
    <row r="575" spans="1:25" hidden="1" x14ac:dyDescent="0.2">
      <c r="A575" s="138">
        <v>571</v>
      </c>
      <c r="C575" s="138" t="s">
        <v>854</v>
      </c>
      <c r="F575"/>
      <c r="G575"/>
      <c r="H575" s="378" t="s">
        <v>854</v>
      </c>
      <c r="I575" s="380" t="s">
        <v>854</v>
      </c>
      <c r="J575" t="s">
        <v>854</v>
      </c>
      <c r="K575" s="379" t="s">
        <v>854</v>
      </c>
      <c r="L575" s="398" t="s">
        <v>854</v>
      </c>
      <c r="O575" s="379" t="s">
        <v>854</v>
      </c>
      <c r="P575" s="379" t="s">
        <v>854</v>
      </c>
      <c r="Q575" t="s">
        <v>854</v>
      </c>
      <c r="R575" t="s">
        <v>854</v>
      </c>
      <c r="X575" t="str">
        <f t="shared" si="16"/>
        <v>##</v>
      </c>
      <c r="Y575" t="str">
        <f t="shared" si="17"/>
        <v>$$$</v>
      </c>
    </row>
    <row r="576" spans="1:25" hidden="1" x14ac:dyDescent="0.2">
      <c r="A576" s="138">
        <v>572</v>
      </c>
      <c r="C576" s="138" t="s">
        <v>854</v>
      </c>
      <c r="F576"/>
      <c r="G576"/>
      <c r="H576" s="309" t="s">
        <v>854</v>
      </c>
      <c r="I576" s="380" t="s">
        <v>854</v>
      </c>
      <c r="J576" t="s">
        <v>854</v>
      </c>
      <c r="K576" s="379" t="s">
        <v>854</v>
      </c>
      <c r="L576" s="398" t="s">
        <v>854</v>
      </c>
      <c r="O576" s="379" t="s">
        <v>854</v>
      </c>
      <c r="P576" s="379" t="s">
        <v>854</v>
      </c>
      <c r="Q576" t="s">
        <v>854</v>
      </c>
      <c r="R576" t="s">
        <v>854</v>
      </c>
      <c r="X576" t="str">
        <f t="shared" si="16"/>
        <v>##</v>
      </c>
      <c r="Y576" t="str">
        <f t="shared" si="17"/>
        <v>$$$</v>
      </c>
    </row>
    <row r="577" spans="1:25" hidden="1" x14ac:dyDescent="0.2">
      <c r="A577" s="138">
        <v>573</v>
      </c>
      <c r="C577" s="138" t="s">
        <v>854</v>
      </c>
      <c r="F577"/>
      <c r="G577"/>
      <c r="H577" s="378" t="s">
        <v>854</v>
      </c>
      <c r="I577" s="380" t="s">
        <v>854</v>
      </c>
      <c r="J577" t="s">
        <v>854</v>
      </c>
      <c r="K577" s="379" t="s">
        <v>854</v>
      </c>
      <c r="L577" s="398" t="s">
        <v>854</v>
      </c>
      <c r="O577" s="379" t="s">
        <v>854</v>
      </c>
      <c r="P577" s="379" t="s">
        <v>854</v>
      </c>
      <c r="Q577" t="s">
        <v>854</v>
      </c>
      <c r="R577" t="s">
        <v>854</v>
      </c>
      <c r="X577" t="str">
        <f t="shared" si="16"/>
        <v>##</v>
      </c>
      <c r="Y577" t="str">
        <f t="shared" si="17"/>
        <v>$$$</v>
      </c>
    </row>
    <row r="578" spans="1:25" hidden="1" x14ac:dyDescent="0.2">
      <c r="A578" s="138">
        <v>574</v>
      </c>
      <c r="C578" s="138" t="s">
        <v>854</v>
      </c>
      <c r="F578"/>
      <c r="G578"/>
      <c r="H578" s="378" t="s">
        <v>854</v>
      </c>
      <c r="I578" s="380" t="s">
        <v>854</v>
      </c>
      <c r="J578" t="s">
        <v>854</v>
      </c>
      <c r="K578" s="138" t="s">
        <v>854</v>
      </c>
      <c r="L578" s="398" t="s">
        <v>854</v>
      </c>
      <c r="O578" s="379" t="s">
        <v>854</v>
      </c>
      <c r="P578" s="138" t="s">
        <v>854</v>
      </c>
      <c r="Q578" t="s">
        <v>854</v>
      </c>
      <c r="R578" t="s">
        <v>854</v>
      </c>
      <c r="X578" t="str">
        <f t="shared" si="16"/>
        <v>##</v>
      </c>
      <c r="Y578" t="str">
        <f t="shared" si="17"/>
        <v>$$$</v>
      </c>
    </row>
    <row r="579" spans="1:25" hidden="1" x14ac:dyDescent="0.2">
      <c r="A579" s="138">
        <v>575</v>
      </c>
      <c r="C579" s="138" t="s">
        <v>854</v>
      </c>
      <c r="H579" s="378" t="s">
        <v>854</v>
      </c>
      <c r="I579" s="138" t="s">
        <v>854</v>
      </c>
      <c r="J579" t="s">
        <v>854</v>
      </c>
      <c r="K579" s="138" t="s">
        <v>854</v>
      </c>
      <c r="L579" s="398" t="s">
        <v>854</v>
      </c>
      <c r="O579" s="138" t="s">
        <v>854</v>
      </c>
      <c r="P579" s="138" t="s">
        <v>854</v>
      </c>
      <c r="Q579" t="s">
        <v>854</v>
      </c>
      <c r="R579" t="s">
        <v>854</v>
      </c>
      <c r="X579" t="str">
        <f t="shared" si="16"/>
        <v>##</v>
      </c>
      <c r="Y579" t="str">
        <f t="shared" si="17"/>
        <v>$$$</v>
      </c>
    </row>
    <row r="580" spans="1:25" hidden="1" x14ac:dyDescent="0.2">
      <c r="A580" s="138">
        <v>576</v>
      </c>
      <c r="C580" s="138" t="s">
        <v>854</v>
      </c>
      <c r="H580" s="378" t="s">
        <v>854</v>
      </c>
      <c r="I580" s="138" t="s">
        <v>854</v>
      </c>
      <c r="J580" t="s">
        <v>854</v>
      </c>
      <c r="K580" s="138" t="s">
        <v>854</v>
      </c>
      <c r="L580" s="398" t="s">
        <v>854</v>
      </c>
      <c r="O580" s="138" t="s">
        <v>854</v>
      </c>
      <c r="P580" s="138" t="s">
        <v>854</v>
      </c>
      <c r="Q580" t="s">
        <v>854</v>
      </c>
      <c r="R580" t="s">
        <v>854</v>
      </c>
      <c r="X580" t="str">
        <f t="shared" si="16"/>
        <v>##</v>
      </c>
      <c r="Y580" t="str">
        <f t="shared" si="17"/>
        <v>$$$</v>
      </c>
    </row>
    <row r="581" spans="1:25" hidden="1" x14ac:dyDescent="0.2">
      <c r="A581" s="138">
        <v>577</v>
      </c>
      <c r="C581" s="138" t="s">
        <v>854</v>
      </c>
      <c r="H581" s="378" t="s">
        <v>854</v>
      </c>
      <c r="I581" s="138" t="s">
        <v>854</v>
      </c>
      <c r="J581" t="s">
        <v>854</v>
      </c>
      <c r="K581" s="138" t="s">
        <v>854</v>
      </c>
      <c r="L581" s="398" t="s">
        <v>854</v>
      </c>
      <c r="O581" s="138" t="s">
        <v>854</v>
      </c>
      <c r="P581" s="138" t="s">
        <v>854</v>
      </c>
      <c r="Q581" t="s">
        <v>854</v>
      </c>
      <c r="R581" t="s">
        <v>854</v>
      </c>
      <c r="X581" t="str">
        <f t="shared" si="16"/>
        <v>##</v>
      </c>
      <c r="Y581" t="str">
        <f t="shared" si="17"/>
        <v>$$$</v>
      </c>
    </row>
    <row r="582" spans="1:25" hidden="1" x14ac:dyDescent="0.2">
      <c r="A582" s="138">
        <v>578</v>
      </c>
      <c r="C582" s="138" t="s">
        <v>854</v>
      </c>
      <c r="H582" s="378" t="s">
        <v>854</v>
      </c>
      <c r="I582" s="138" t="s">
        <v>854</v>
      </c>
      <c r="J582" t="s">
        <v>854</v>
      </c>
      <c r="K582" s="138" t="s">
        <v>854</v>
      </c>
      <c r="L582" s="398" t="s">
        <v>854</v>
      </c>
      <c r="O582" s="138" t="s">
        <v>854</v>
      </c>
      <c r="P582" s="138" t="s">
        <v>854</v>
      </c>
      <c r="Q582" t="s">
        <v>854</v>
      </c>
      <c r="R582" t="s">
        <v>854</v>
      </c>
      <c r="X582" t="str">
        <f t="shared" ref="X582:X645" si="18">IF(C582="","##",IF(C582=C581,"##",""))</f>
        <v>##</v>
      </c>
      <c r="Y582" t="str">
        <f t="shared" ref="Y582:Y645" si="19">IF(C582="","$$$","")</f>
        <v>$$$</v>
      </c>
    </row>
    <row r="583" spans="1:25" hidden="1" x14ac:dyDescent="0.2">
      <c r="A583" s="138">
        <v>579</v>
      </c>
      <c r="C583" s="138" t="s">
        <v>854</v>
      </c>
      <c r="H583" s="378" t="s">
        <v>854</v>
      </c>
      <c r="I583" s="138" t="s">
        <v>854</v>
      </c>
      <c r="J583" t="s">
        <v>854</v>
      </c>
      <c r="K583" s="138" t="s">
        <v>854</v>
      </c>
      <c r="L583" s="398" t="s">
        <v>854</v>
      </c>
      <c r="O583" s="138" t="s">
        <v>854</v>
      </c>
      <c r="P583" s="138" t="s">
        <v>854</v>
      </c>
      <c r="Q583" t="s">
        <v>854</v>
      </c>
      <c r="R583" t="s">
        <v>854</v>
      </c>
      <c r="X583" t="str">
        <f t="shared" si="18"/>
        <v>##</v>
      </c>
      <c r="Y583" t="str">
        <f t="shared" si="19"/>
        <v>$$$</v>
      </c>
    </row>
    <row r="584" spans="1:25" hidden="1" x14ac:dyDescent="0.2">
      <c r="A584" s="138">
        <v>580</v>
      </c>
      <c r="C584" s="138" t="s">
        <v>854</v>
      </c>
      <c r="H584" s="378" t="s">
        <v>854</v>
      </c>
      <c r="I584" s="138" t="s">
        <v>854</v>
      </c>
      <c r="J584" t="s">
        <v>854</v>
      </c>
      <c r="K584" s="138" t="s">
        <v>854</v>
      </c>
      <c r="L584" s="398" t="s">
        <v>854</v>
      </c>
      <c r="O584" s="138" t="s">
        <v>854</v>
      </c>
      <c r="P584" s="138" t="s">
        <v>854</v>
      </c>
      <c r="Q584" t="s">
        <v>854</v>
      </c>
      <c r="R584" t="s">
        <v>854</v>
      </c>
      <c r="X584" t="str">
        <f t="shared" si="18"/>
        <v>##</v>
      </c>
      <c r="Y584" t="str">
        <f t="shared" si="19"/>
        <v>$$$</v>
      </c>
    </row>
    <row r="585" spans="1:25" hidden="1" x14ac:dyDescent="0.2">
      <c r="A585" s="138">
        <v>581</v>
      </c>
      <c r="C585" s="138" t="s">
        <v>854</v>
      </c>
      <c r="H585" s="378" t="s">
        <v>854</v>
      </c>
      <c r="I585" s="138" t="s">
        <v>854</v>
      </c>
      <c r="J585" t="s">
        <v>854</v>
      </c>
      <c r="K585" s="138" t="s">
        <v>854</v>
      </c>
      <c r="L585" s="398" t="s">
        <v>854</v>
      </c>
      <c r="O585" s="138" t="s">
        <v>854</v>
      </c>
      <c r="P585" s="138" t="s">
        <v>854</v>
      </c>
      <c r="Q585" t="s">
        <v>854</v>
      </c>
      <c r="R585" t="s">
        <v>854</v>
      </c>
      <c r="X585" t="str">
        <f t="shared" si="18"/>
        <v>##</v>
      </c>
      <c r="Y585" t="str">
        <f t="shared" si="19"/>
        <v>$$$</v>
      </c>
    </row>
    <row r="586" spans="1:25" hidden="1" x14ac:dyDescent="0.2">
      <c r="A586" s="138">
        <v>582</v>
      </c>
      <c r="C586" s="138" t="s">
        <v>854</v>
      </c>
      <c r="H586" s="378" t="s">
        <v>854</v>
      </c>
      <c r="I586" s="138" t="s">
        <v>854</v>
      </c>
      <c r="J586" t="s">
        <v>854</v>
      </c>
      <c r="K586" s="138" t="s">
        <v>854</v>
      </c>
      <c r="L586" s="398" t="s">
        <v>854</v>
      </c>
      <c r="O586" s="138" t="s">
        <v>854</v>
      </c>
      <c r="P586" s="138" t="s">
        <v>854</v>
      </c>
      <c r="Q586" t="s">
        <v>854</v>
      </c>
      <c r="R586" t="s">
        <v>854</v>
      </c>
      <c r="X586" t="str">
        <f t="shared" si="18"/>
        <v>##</v>
      </c>
      <c r="Y586" t="str">
        <f t="shared" si="19"/>
        <v>$$$</v>
      </c>
    </row>
    <row r="587" spans="1:25" hidden="1" x14ac:dyDescent="0.2">
      <c r="A587" s="138">
        <v>583</v>
      </c>
      <c r="C587" s="138" t="s">
        <v>854</v>
      </c>
      <c r="H587" s="378" t="s">
        <v>854</v>
      </c>
      <c r="I587" s="138" t="s">
        <v>854</v>
      </c>
      <c r="J587" t="s">
        <v>854</v>
      </c>
      <c r="K587" s="138" t="s">
        <v>854</v>
      </c>
      <c r="L587" s="398" t="s">
        <v>854</v>
      </c>
      <c r="O587" s="138" t="s">
        <v>854</v>
      </c>
      <c r="P587" s="138" t="s">
        <v>854</v>
      </c>
      <c r="Q587" t="s">
        <v>854</v>
      </c>
      <c r="R587" t="s">
        <v>854</v>
      </c>
      <c r="X587" t="str">
        <f t="shared" si="18"/>
        <v>##</v>
      </c>
      <c r="Y587" t="str">
        <f t="shared" si="19"/>
        <v>$$$</v>
      </c>
    </row>
    <row r="588" spans="1:25" hidden="1" x14ac:dyDescent="0.2">
      <c r="A588" s="138">
        <v>584</v>
      </c>
      <c r="C588" s="138" t="s">
        <v>854</v>
      </c>
      <c r="H588" s="378" t="s">
        <v>854</v>
      </c>
      <c r="I588" s="138" t="s">
        <v>854</v>
      </c>
      <c r="J588" t="s">
        <v>854</v>
      </c>
      <c r="K588" s="138" t="s">
        <v>854</v>
      </c>
      <c r="L588" s="398" t="s">
        <v>854</v>
      </c>
      <c r="O588" s="138" t="s">
        <v>854</v>
      </c>
      <c r="P588" s="138" t="s">
        <v>854</v>
      </c>
      <c r="Q588" t="s">
        <v>854</v>
      </c>
      <c r="R588" t="s">
        <v>854</v>
      </c>
      <c r="X588" t="str">
        <f t="shared" si="18"/>
        <v>##</v>
      </c>
      <c r="Y588" t="str">
        <f t="shared" si="19"/>
        <v>$$$</v>
      </c>
    </row>
    <row r="589" spans="1:25" hidden="1" x14ac:dyDescent="0.2">
      <c r="A589" s="138">
        <v>585</v>
      </c>
      <c r="C589" s="138" t="s">
        <v>854</v>
      </c>
      <c r="H589" s="378" t="s">
        <v>854</v>
      </c>
      <c r="I589" s="138" t="s">
        <v>854</v>
      </c>
      <c r="J589" t="s">
        <v>854</v>
      </c>
      <c r="K589" s="138" t="s">
        <v>854</v>
      </c>
      <c r="L589" s="398" t="s">
        <v>854</v>
      </c>
      <c r="O589" s="138" t="s">
        <v>854</v>
      </c>
      <c r="P589" s="138" t="s">
        <v>854</v>
      </c>
      <c r="Q589" t="s">
        <v>854</v>
      </c>
      <c r="R589" t="s">
        <v>854</v>
      </c>
      <c r="X589" t="str">
        <f t="shared" si="18"/>
        <v>##</v>
      </c>
      <c r="Y589" t="str">
        <f t="shared" si="19"/>
        <v>$$$</v>
      </c>
    </row>
    <row r="590" spans="1:25" hidden="1" x14ac:dyDescent="0.2">
      <c r="A590" s="138">
        <v>586</v>
      </c>
      <c r="C590" s="138" t="s">
        <v>854</v>
      </c>
      <c r="H590" s="378" t="s">
        <v>854</v>
      </c>
      <c r="I590" s="138" t="s">
        <v>854</v>
      </c>
      <c r="J590" t="s">
        <v>854</v>
      </c>
      <c r="K590" s="138" t="s">
        <v>854</v>
      </c>
      <c r="L590" s="398" t="s">
        <v>854</v>
      </c>
      <c r="O590" s="138" t="s">
        <v>854</v>
      </c>
      <c r="P590" s="138" t="s">
        <v>854</v>
      </c>
      <c r="Q590" t="s">
        <v>854</v>
      </c>
      <c r="R590" t="s">
        <v>854</v>
      </c>
      <c r="X590" t="str">
        <f t="shared" si="18"/>
        <v>##</v>
      </c>
      <c r="Y590" t="str">
        <f t="shared" si="19"/>
        <v>$$$</v>
      </c>
    </row>
    <row r="591" spans="1:25" hidden="1" x14ac:dyDescent="0.2">
      <c r="A591" s="138">
        <v>587</v>
      </c>
      <c r="C591" s="138" t="s">
        <v>854</v>
      </c>
      <c r="H591" s="378" t="s">
        <v>854</v>
      </c>
      <c r="I591" s="138" t="s">
        <v>854</v>
      </c>
      <c r="J591" t="s">
        <v>854</v>
      </c>
      <c r="K591" s="138" t="s">
        <v>854</v>
      </c>
      <c r="L591" s="398" t="s">
        <v>854</v>
      </c>
      <c r="O591" s="138" t="s">
        <v>854</v>
      </c>
      <c r="P591" s="138" t="s">
        <v>854</v>
      </c>
      <c r="Q591" t="s">
        <v>854</v>
      </c>
      <c r="R591" t="s">
        <v>854</v>
      </c>
      <c r="X591" t="str">
        <f t="shared" si="18"/>
        <v>##</v>
      </c>
      <c r="Y591" t="str">
        <f t="shared" si="19"/>
        <v>$$$</v>
      </c>
    </row>
    <row r="592" spans="1:25" hidden="1" x14ac:dyDescent="0.2">
      <c r="A592" s="138">
        <v>588</v>
      </c>
      <c r="C592" s="138" t="s">
        <v>854</v>
      </c>
      <c r="H592" s="378" t="s">
        <v>854</v>
      </c>
      <c r="I592" s="138" t="s">
        <v>854</v>
      </c>
      <c r="J592" t="s">
        <v>854</v>
      </c>
      <c r="K592" s="138" t="s">
        <v>854</v>
      </c>
      <c r="L592" s="398" t="s">
        <v>854</v>
      </c>
      <c r="O592" s="138" t="s">
        <v>854</v>
      </c>
      <c r="P592" s="138" t="s">
        <v>854</v>
      </c>
      <c r="Q592" t="s">
        <v>854</v>
      </c>
      <c r="R592" t="s">
        <v>854</v>
      </c>
      <c r="X592" t="str">
        <f t="shared" si="18"/>
        <v>##</v>
      </c>
      <c r="Y592" t="str">
        <f t="shared" si="19"/>
        <v>$$$</v>
      </c>
    </row>
    <row r="593" spans="1:25" hidden="1" x14ac:dyDescent="0.2">
      <c r="A593" s="138">
        <v>589</v>
      </c>
      <c r="C593" s="138" t="s">
        <v>854</v>
      </c>
      <c r="H593" s="378" t="s">
        <v>854</v>
      </c>
      <c r="I593" s="138" t="s">
        <v>854</v>
      </c>
      <c r="J593" t="s">
        <v>854</v>
      </c>
      <c r="K593" s="138" t="s">
        <v>854</v>
      </c>
      <c r="L593" s="398" t="s">
        <v>854</v>
      </c>
      <c r="O593" s="138" t="s">
        <v>854</v>
      </c>
      <c r="P593" s="138" t="s">
        <v>854</v>
      </c>
      <c r="Q593" t="s">
        <v>854</v>
      </c>
      <c r="R593" t="s">
        <v>854</v>
      </c>
      <c r="X593" t="str">
        <f t="shared" si="18"/>
        <v>##</v>
      </c>
      <c r="Y593" t="str">
        <f t="shared" si="19"/>
        <v>$$$</v>
      </c>
    </row>
    <row r="594" spans="1:25" hidden="1" x14ac:dyDescent="0.2">
      <c r="A594" s="138">
        <v>590</v>
      </c>
      <c r="C594" s="138" t="s">
        <v>854</v>
      </c>
      <c r="H594" s="378" t="s">
        <v>854</v>
      </c>
      <c r="I594" s="138" t="s">
        <v>854</v>
      </c>
      <c r="J594" t="s">
        <v>854</v>
      </c>
      <c r="K594" s="138" t="s">
        <v>854</v>
      </c>
      <c r="L594" s="398" t="s">
        <v>854</v>
      </c>
      <c r="O594" s="138" t="s">
        <v>854</v>
      </c>
      <c r="P594" s="138" t="s">
        <v>854</v>
      </c>
      <c r="Q594" t="s">
        <v>854</v>
      </c>
      <c r="R594" t="s">
        <v>854</v>
      </c>
      <c r="X594" t="str">
        <f t="shared" si="18"/>
        <v>##</v>
      </c>
      <c r="Y594" t="str">
        <f t="shared" si="19"/>
        <v>$$$</v>
      </c>
    </row>
    <row r="595" spans="1:25" hidden="1" x14ac:dyDescent="0.2">
      <c r="A595" s="138">
        <v>591</v>
      </c>
      <c r="C595" s="138" t="s">
        <v>854</v>
      </c>
      <c r="H595" s="378" t="s">
        <v>854</v>
      </c>
      <c r="I595" s="138" t="s">
        <v>854</v>
      </c>
      <c r="J595" t="s">
        <v>854</v>
      </c>
      <c r="K595" s="138" t="s">
        <v>854</v>
      </c>
      <c r="L595" s="398" t="s">
        <v>854</v>
      </c>
      <c r="O595" s="138" t="s">
        <v>854</v>
      </c>
      <c r="P595" s="138" t="s">
        <v>854</v>
      </c>
      <c r="Q595" t="s">
        <v>854</v>
      </c>
      <c r="R595" t="s">
        <v>854</v>
      </c>
      <c r="X595" t="str">
        <f t="shared" si="18"/>
        <v>##</v>
      </c>
      <c r="Y595" t="str">
        <f t="shared" si="19"/>
        <v>$$$</v>
      </c>
    </row>
    <row r="596" spans="1:25" hidden="1" x14ac:dyDescent="0.2">
      <c r="A596" s="138">
        <v>592</v>
      </c>
      <c r="C596" s="138" t="s">
        <v>854</v>
      </c>
      <c r="H596" s="378" t="s">
        <v>854</v>
      </c>
      <c r="I596" s="138" t="s">
        <v>854</v>
      </c>
      <c r="J596" t="s">
        <v>854</v>
      </c>
      <c r="K596" s="138" t="s">
        <v>854</v>
      </c>
      <c r="L596" s="398" t="s">
        <v>854</v>
      </c>
      <c r="O596" s="138" t="s">
        <v>854</v>
      </c>
      <c r="P596" s="138" t="s">
        <v>854</v>
      </c>
      <c r="Q596" t="s">
        <v>854</v>
      </c>
      <c r="R596" t="s">
        <v>854</v>
      </c>
      <c r="X596" t="str">
        <f t="shared" si="18"/>
        <v>##</v>
      </c>
      <c r="Y596" t="str">
        <f t="shared" si="19"/>
        <v>$$$</v>
      </c>
    </row>
    <row r="597" spans="1:25" hidden="1" x14ac:dyDescent="0.2">
      <c r="A597" s="138">
        <v>593</v>
      </c>
      <c r="C597" s="138" t="s">
        <v>854</v>
      </c>
      <c r="H597" s="378" t="s">
        <v>854</v>
      </c>
      <c r="I597" s="138" t="s">
        <v>854</v>
      </c>
      <c r="J597" t="s">
        <v>854</v>
      </c>
      <c r="K597" s="138" t="s">
        <v>854</v>
      </c>
      <c r="L597" s="398" t="s">
        <v>854</v>
      </c>
      <c r="O597" s="138" t="s">
        <v>854</v>
      </c>
      <c r="P597" s="138" t="s">
        <v>854</v>
      </c>
      <c r="Q597" t="s">
        <v>854</v>
      </c>
      <c r="R597" t="s">
        <v>854</v>
      </c>
      <c r="X597" t="str">
        <f t="shared" si="18"/>
        <v>##</v>
      </c>
      <c r="Y597" t="str">
        <f t="shared" si="19"/>
        <v>$$$</v>
      </c>
    </row>
    <row r="598" spans="1:25" hidden="1" x14ac:dyDescent="0.2">
      <c r="A598" s="138">
        <v>594</v>
      </c>
      <c r="C598" s="138" t="s">
        <v>854</v>
      </c>
      <c r="H598" s="378" t="s">
        <v>854</v>
      </c>
      <c r="I598" s="138" t="s">
        <v>854</v>
      </c>
      <c r="J598" t="s">
        <v>854</v>
      </c>
      <c r="K598" s="138" t="s">
        <v>854</v>
      </c>
      <c r="L598" s="398" t="s">
        <v>854</v>
      </c>
      <c r="O598" s="138" t="s">
        <v>854</v>
      </c>
      <c r="P598" s="138" t="s">
        <v>854</v>
      </c>
      <c r="Q598" t="s">
        <v>854</v>
      </c>
      <c r="R598" t="s">
        <v>854</v>
      </c>
      <c r="X598" t="str">
        <f t="shared" si="18"/>
        <v>##</v>
      </c>
      <c r="Y598" t="str">
        <f t="shared" si="19"/>
        <v>$$$</v>
      </c>
    </row>
    <row r="599" spans="1:25" hidden="1" x14ac:dyDescent="0.2">
      <c r="A599" s="138">
        <v>595</v>
      </c>
      <c r="C599" s="138" t="s">
        <v>854</v>
      </c>
      <c r="H599" s="378" t="s">
        <v>854</v>
      </c>
      <c r="I599" s="138" t="s">
        <v>854</v>
      </c>
      <c r="J599" t="s">
        <v>854</v>
      </c>
      <c r="K599" s="138" t="s">
        <v>854</v>
      </c>
      <c r="L599" s="398" t="s">
        <v>854</v>
      </c>
      <c r="O599" s="138" t="s">
        <v>854</v>
      </c>
      <c r="P599" s="138" t="s">
        <v>854</v>
      </c>
      <c r="Q599" t="s">
        <v>854</v>
      </c>
      <c r="R599" t="s">
        <v>854</v>
      </c>
      <c r="X599" t="str">
        <f t="shared" si="18"/>
        <v>##</v>
      </c>
      <c r="Y599" t="str">
        <f t="shared" si="19"/>
        <v>$$$</v>
      </c>
    </row>
    <row r="600" spans="1:25" hidden="1" x14ac:dyDescent="0.2">
      <c r="A600" s="138">
        <v>596</v>
      </c>
      <c r="C600" s="138" t="s">
        <v>854</v>
      </c>
      <c r="H600" s="378" t="s">
        <v>854</v>
      </c>
      <c r="I600" s="138" t="s">
        <v>854</v>
      </c>
      <c r="J600" t="s">
        <v>854</v>
      </c>
      <c r="K600" s="138" t="s">
        <v>854</v>
      </c>
      <c r="L600" s="398" t="s">
        <v>854</v>
      </c>
      <c r="O600" s="138" t="s">
        <v>854</v>
      </c>
      <c r="P600" s="138" t="s">
        <v>854</v>
      </c>
      <c r="Q600" t="s">
        <v>854</v>
      </c>
      <c r="R600" t="s">
        <v>854</v>
      </c>
      <c r="X600" t="str">
        <f t="shared" si="18"/>
        <v>##</v>
      </c>
      <c r="Y600" t="str">
        <f t="shared" si="19"/>
        <v>$$$</v>
      </c>
    </row>
    <row r="601" spans="1:25" hidden="1" x14ac:dyDescent="0.2">
      <c r="A601" s="138">
        <v>597</v>
      </c>
      <c r="C601" s="138" t="s">
        <v>854</v>
      </c>
      <c r="H601" s="378" t="s">
        <v>854</v>
      </c>
      <c r="I601" s="138" t="s">
        <v>854</v>
      </c>
      <c r="J601" t="s">
        <v>854</v>
      </c>
      <c r="K601" s="138" t="s">
        <v>854</v>
      </c>
      <c r="L601" s="398" t="s">
        <v>854</v>
      </c>
      <c r="O601" s="138" t="s">
        <v>854</v>
      </c>
      <c r="P601" s="138" t="s">
        <v>854</v>
      </c>
      <c r="Q601" t="s">
        <v>854</v>
      </c>
      <c r="R601" t="s">
        <v>854</v>
      </c>
      <c r="X601" t="str">
        <f t="shared" si="18"/>
        <v>##</v>
      </c>
      <c r="Y601" t="str">
        <f t="shared" si="19"/>
        <v>$$$</v>
      </c>
    </row>
    <row r="602" spans="1:25" hidden="1" x14ac:dyDescent="0.2">
      <c r="A602" s="138">
        <v>598</v>
      </c>
      <c r="C602" s="138" t="s">
        <v>854</v>
      </c>
      <c r="H602" s="378" t="s">
        <v>854</v>
      </c>
      <c r="I602" s="138" t="s">
        <v>854</v>
      </c>
      <c r="J602" t="s">
        <v>854</v>
      </c>
      <c r="K602" s="138" t="s">
        <v>854</v>
      </c>
      <c r="L602" s="398" t="s">
        <v>854</v>
      </c>
      <c r="O602" s="138" t="s">
        <v>854</v>
      </c>
      <c r="P602" s="138" t="s">
        <v>854</v>
      </c>
      <c r="Q602" t="s">
        <v>854</v>
      </c>
      <c r="R602" t="s">
        <v>854</v>
      </c>
      <c r="X602" t="str">
        <f t="shared" si="18"/>
        <v>##</v>
      </c>
      <c r="Y602" t="str">
        <f t="shared" si="19"/>
        <v>$$$</v>
      </c>
    </row>
    <row r="603" spans="1:25" hidden="1" x14ac:dyDescent="0.2">
      <c r="A603" s="138">
        <v>599</v>
      </c>
      <c r="C603" s="138" t="s">
        <v>854</v>
      </c>
      <c r="H603" s="378" t="s">
        <v>854</v>
      </c>
      <c r="I603" s="138" t="s">
        <v>854</v>
      </c>
      <c r="J603" t="s">
        <v>854</v>
      </c>
      <c r="K603" s="138" t="s">
        <v>854</v>
      </c>
      <c r="L603" s="398" t="s">
        <v>854</v>
      </c>
      <c r="O603" s="138" t="s">
        <v>854</v>
      </c>
      <c r="P603" s="138" t="s">
        <v>854</v>
      </c>
      <c r="Q603" t="s">
        <v>854</v>
      </c>
      <c r="R603" t="s">
        <v>854</v>
      </c>
      <c r="X603" t="str">
        <f t="shared" si="18"/>
        <v>##</v>
      </c>
      <c r="Y603" t="str">
        <f t="shared" si="19"/>
        <v>$$$</v>
      </c>
    </row>
    <row r="604" spans="1:25" x14ac:dyDescent="0.2">
      <c r="A604" s="138">
        <v>600</v>
      </c>
      <c r="B604">
        <v>261</v>
      </c>
      <c r="C604" s="138">
        <v>25266000</v>
      </c>
      <c r="D604">
        <v>25</v>
      </c>
      <c r="E604">
        <v>26</v>
      </c>
      <c r="F604" s="138">
        <v>6</v>
      </c>
      <c r="G604" s="138">
        <v>0</v>
      </c>
      <c r="H604" s="378" t="s">
        <v>854</v>
      </c>
      <c r="I604" s="138" t="s">
        <v>2303</v>
      </c>
      <c r="J604" t="s">
        <v>2303</v>
      </c>
      <c r="K604" s="138">
        <v>32</v>
      </c>
      <c r="L604" s="398">
        <v>32</v>
      </c>
      <c r="M604" s="138" t="s">
        <v>2029</v>
      </c>
      <c r="N604" s="138" t="s">
        <v>913</v>
      </c>
      <c r="O604" s="138">
        <v>261010</v>
      </c>
      <c r="P604" s="138">
        <v>1</v>
      </c>
      <c r="Q604" t="s">
        <v>1822</v>
      </c>
      <c r="R604" t="s">
        <v>1951</v>
      </c>
      <c r="S604">
        <v>1</v>
      </c>
      <c r="T604">
        <v>12</v>
      </c>
      <c r="U604" s="138" t="s">
        <v>2479</v>
      </c>
      <c r="X604" t="str">
        <f t="shared" si="18"/>
        <v/>
      </c>
      <c r="Y604" t="str">
        <f t="shared" si="19"/>
        <v/>
      </c>
    </row>
    <row r="605" spans="1:25" x14ac:dyDescent="0.2">
      <c r="A605" s="138">
        <v>601</v>
      </c>
      <c r="B605">
        <v>266</v>
      </c>
      <c r="C605" s="138">
        <v>25266001</v>
      </c>
      <c r="D605">
        <v>25</v>
      </c>
      <c r="E605">
        <v>26</v>
      </c>
      <c r="F605" s="138">
        <v>6</v>
      </c>
      <c r="G605" s="138">
        <v>1</v>
      </c>
      <c r="H605" s="378" t="s">
        <v>854</v>
      </c>
      <c r="I605" s="138" t="s">
        <v>2480</v>
      </c>
      <c r="J605" t="s">
        <v>2480</v>
      </c>
      <c r="K605" s="138">
        <v>1</v>
      </c>
      <c r="L605" s="398">
        <v>1</v>
      </c>
      <c r="M605" s="138" t="s">
        <v>2481</v>
      </c>
      <c r="N605" s="138" t="s">
        <v>2482</v>
      </c>
      <c r="O605" s="138">
        <v>262020</v>
      </c>
      <c r="P605" s="138">
        <v>2</v>
      </c>
      <c r="Q605" t="s">
        <v>858</v>
      </c>
      <c r="R605" t="s">
        <v>2011</v>
      </c>
      <c r="S605">
        <v>1</v>
      </c>
      <c r="T605">
        <v>12</v>
      </c>
      <c r="U605" s="138" t="s">
        <v>2479</v>
      </c>
      <c r="X605" t="str">
        <f t="shared" si="18"/>
        <v/>
      </c>
      <c r="Y605" t="str">
        <f t="shared" si="19"/>
        <v/>
      </c>
    </row>
    <row r="606" spans="1:25" x14ac:dyDescent="0.2">
      <c r="A606" s="138">
        <v>602</v>
      </c>
      <c r="B606">
        <v>262</v>
      </c>
      <c r="C606" s="138">
        <v>25266002</v>
      </c>
      <c r="D606">
        <v>25</v>
      </c>
      <c r="E606">
        <v>26</v>
      </c>
      <c r="F606" s="138">
        <v>6</v>
      </c>
      <c r="G606" s="138">
        <v>2</v>
      </c>
      <c r="H606" s="378" t="s">
        <v>854</v>
      </c>
      <c r="I606" s="138" t="s">
        <v>2372</v>
      </c>
      <c r="J606" t="s">
        <v>2372</v>
      </c>
      <c r="K606" s="138">
        <v>1</v>
      </c>
      <c r="L606" s="398">
        <v>1</v>
      </c>
      <c r="M606" s="138" t="s">
        <v>2483</v>
      </c>
      <c r="N606" s="138" t="s">
        <v>2484</v>
      </c>
      <c r="O606" s="138">
        <v>262020</v>
      </c>
      <c r="P606" s="138">
        <v>2</v>
      </c>
      <c r="Q606" t="s">
        <v>858</v>
      </c>
      <c r="R606" t="s">
        <v>2011</v>
      </c>
      <c r="S606">
        <v>1</v>
      </c>
      <c r="T606">
        <v>12</v>
      </c>
      <c r="U606" s="138" t="s">
        <v>2479</v>
      </c>
      <c r="X606" t="str">
        <f t="shared" si="18"/>
        <v/>
      </c>
      <c r="Y606" t="str">
        <f t="shared" si="19"/>
        <v/>
      </c>
    </row>
    <row r="607" spans="1:25" hidden="1" x14ac:dyDescent="0.2">
      <c r="A607" s="138">
        <v>603</v>
      </c>
      <c r="B607">
        <v>263</v>
      </c>
      <c r="C607" s="138">
        <v>25266003</v>
      </c>
      <c r="D607">
        <v>25</v>
      </c>
      <c r="E607">
        <v>26</v>
      </c>
      <c r="F607" s="138">
        <v>6</v>
      </c>
      <c r="G607" s="138">
        <v>3</v>
      </c>
      <c r="H607" s="378" t="s">
        <v>854</v>
      </c>
      <c r="M607" s="138" t="s">
        <v>2485</v>
      </c>
      <c r="N607" s="138" t="s">
        <v>2486</v>
      </c>
      <c r="S607">
        <v>1</v>
      </c>
      <c r="T607">
        <v>12</v>
      </c>
      <c r="U607" s="138" t="s">
        <v>2479</v>
      </c>
      <c r="X607" t="str">
        <f t="shared" si="18"/>
        <v/>
      </c>
      <c r="Y607" t="str">
        <f t="shared" si="19"/>
        <v/>
      </c>
    </row>
    <row r="608" spans="1:25" hidden="1" x14ac:dyDescent="0.2">
      <c r="A608" s="138">
        <v>604</v>
      </c>
      <c r="C608" s="138" t="s">
        <v>854</v>
      </c>
      <c r="H608" s="378" t="s">
        <v>854</v>
      </c>
      <c r="I608" s="138" t="s">
        <v>854</v>
      </c>
      <c r="J608" t="s">
        <v>854</v>
      </c>
      <c r="K608" s="138" t="s">
        <v>854</v>
      </c>
      <c r="L608" s="398" t="s">
        <v>854</v>
      </c>
      <c r="O608" s="138" t="s">
        <v>854</v>
      </c>
      <c r="P608" s="138" t="s">
        <v>854</v>
      </c>
      <c r="Q608" t="s">
        <v>854</v>
      </c>
      <c r="R608" t="s">
        <v>854</v>
      </c>
      <c r="X608" t="str">
        <f t="shared" si="18"/>
        <v>##</v>
      </c>
      <c r="Y608" t="str">
        <f t="shared" si="19"/>
        <v>$$$</v>
      </c>
    </row>
    <row r="609" spans="1:25" hidden="1" x14ac:dyDescent="0.2">
      <c r="A609" s="138">
        <v>605</v>
      </c>
      <c r="C609" s="138" t="s">
        <v>854</v>
      </c>
      <c r="H609" s="378" t="s">
        <v>854</v>
      </c>
      <c r="I609" s="138" t="s">
        <v>854</v>
      </c>
      <c r="J609" t="s">
        <v>854</v>
      </c>
      <c r="K609" s="138" t="s">
        <v>854</v>
      </c>
      <c r="L609" s="398" t="s">
        <v>854</v>
      </c>
      <c r="O609" s="138" t="s">
        <v>854</v>
      </c>
      <c r="P609" s="138" t="s">
        <v>854</v>
      </c>
      <c r="Q609" t="s">
        <v>854</v>
      </c>
      <c r="R609" t="s">
        <v>854</v>
      </c>
      <c r="X609" t="str">
        <f t="shared" si="18"/>
        <v>##</v>
      </c>
      <c r="Y609" t="str">
        <f t="shared" si="19"/>
        <v>$$$</v>
      </c>
    </row>
    <row r="610" spans="1:25" hidden="1" x14ac:dyDescent="0.2">
      <c r="A610" s="138">
        <v>606</v>
      </c>
      <c r="B610">
        <v>265</v>
      </c>
      <c r="C610" s="138" t="s">
        <v>854</v>
      </c>
      <c r="H610" s="378" t="s">
        <v>854</v>
      </c>
      <c r="I610" s="138" t="s">
        <v>854</v>
      </c>
      <c r="J610" t="s">
        <v>854</v>
      </c>
      <c r="K610" s="138" t="s">
        <v>854</v>
      </c>
      <c r="L610" s="398" t="s">
        <v>854</v>
      </c>
      <c r="M610" s="138" t="s">
        <v>2487</v>
      </c>
      <c r="N610" s="138" t="s">
        <v>2488</v>
      </c>
      <c r="O610" s="138" t="s">
        <v>854</v>
      </c>
      <c r="P610" s="138" t="s">
        <v>854</v>
      </c>
      <c r="Q610" t="s">
        <v>854</v>
      </c>
      <c r="R610" t="s">
        <v>854</v>
      </c>
      <c r="S610">
        <v>1</v>
      </c>
      <c r="T610">
        <v>12</v>
      </c>
      <c r="U610" s="138" t="s">
        <v>2479</v>
      </c>
      <c r="X610" t="str">
        <f t="shared" si="18"/>
        <v>##</v>
      </c>
      <c r="Y610" t="str">
        <f t="shared" si="19"/>
        <v>$$$</v>
      </c>
    </row>
    <row r="611" spans="1:25" hidden="1" x14ac:dyDescent="0.2">
      <c r="A611" s="138">
        <v>607</v>
      </c>
      <c r="C611" s="138" t="s">
        <v>854</v>
      </c>
      <c r="H611" s="378" t="s">
        <v>854</v>
      </c>
      <c r="I611" s="138" t="s">
        <v>854</v>
      </c>
      <c r="J611" t="s">
        <v>854</v>
      </c>
      <c r="K611" s="138" t="s">
        <v>854</v>
      </c>
      <c r="L611" s="398" t="s">
        <v>854</v>
      </c>
      <c r="O611" s="138" t="s">
        <v>854</v>
      </c>
      <c r="P611" s="138" t="s">
        <v>854</v>
      </c>
      <c r="Q611" t="s">
        <v>854</v>
      </c>
      <c r="R611" t="s">
        <v>854</v>
      </c>
      <c r="X611" t="str">
        <f t="shared" si="18"/>
        <v>##</v>
      </c>
      <c r="Y611" t="str">
        <f t="shared" si="19"/>
        <v>$$$</v>
      </c>
    </row>
    <row r="612" spans="1:25" hidden="1" x14ac:dyDescent="0.2">
      <c r="A612" s="138">
        <v>608</v>
      </c>
      <c r="B612">
        <v>264</v>
      </c>
      <c r="C612" s="138" t="s">
        <v>854</v>
      </c>
      <c r="H612" s="378" t="s">
        <v>854</v>
      </c>
      <c r="I612" s="138" t="s">
        <v>854</v>
      </c>
      <c r="J612" t="s">
        <v>854</v>
      </c>
      <c r="K612" s="138" t="s">
        <v>854</v>
      </c>
      <c r="M612" s="138" t="s">
        <v>915</v>
      </c>
      <c r="N612" s="138" t="s">
        <v>916</v>
      </c>
      <c r="O612" s="138" t="s">
        <v>854</v>
      </c>
      <c r="P612" s="138" t="s">
        <v>854</v>
      </c>
      <c r="Q612" t="s">
        <v>854</v>
      </c>
      <c r="R612" t="s">
        <v>854</v>
      </c>
      <c r="S612">
        <v>1</v>
      </c>
      <c r="T612">
        <v>12</v>
      </c>
      <c r="U612" s="138" t="s">
        <v>2479</v>
      </c>
      <c r="X612" t="str">
        <f t="shared" si="18"/>
        <v>##</v>
      </c>
      <c r="Y612" t="str">
        <f t="shared" si="19"/>
        <v>$$$</v>
      </c>
    </row>
    <row r="613" spans="1:25" hidden="1" x14ac:dyDescent="0.2">
      <c r="A613" s="138">
        <v>609</v>
      </c>
      <c r="B613">
        <v>270</v>
      </c>
      <c r="C613" s="138" t="s">
        <v>854</v>
      </c>
      <c r="H613" s="378" t="s">
        <v>854</v>
      </c>
      <c r="I613" s="138" t="s">
        <v>854</v>
      </c>
      <c r="J613" t="s">
        <v>854</v>
      </c>
      <c r="K613" s="138" t="s">
        <v>854</v>
      </c>
      <c r="L613" s="398" t="s">
        <v>854</v>
      </c>
      <c r="O613" s="138" t="s">
        <v>854</v>
      </c>
      <c r="P613" s="138" t="s">
        <v>854</v>
      </c>
      <c r="Q613" t="s">
        <v>854</v>
      </c>
      <c r="R613" t="s">
        <v>854</v>
      </c>
      <c r="X613" t="str">
        <f t="shared" si="18"/>
        <v>##</v>
      </c>
      <c r="Y613" t="str">
        <f t="shared" si="19"/>
        <v>$$$</v>
      </c>
    </row>
    <row r="614" spans="1:25" hidden="1" x14ac:dyDescent="0.2">
      <c r="A614" s="138">
        <v>610</v>
      </c>
      <c r="C614" s="138" t="s">
        <v>854</v>
      </c>
      <c r="H614" s="378" t="s">
        <v>854</v>
      </c>
      <c r="I614" s="138" t="s">
        <v>854</v>
      </c>
      <c r="J614" t="s">
        <v>854</v>
      </c>
      <c r="K614" s="138" t="s">
        <v>854</v>
      </c>
      <c r="L614" s="398" t="s">
        <v>854</v>
      </c>
      <c r="O614" s="138" t="s">
        <v>854</v>
      </c>
      <c r="P614" s="138" t="s">
        <v>854</v>
      </c>
      <c r="Q614" t="s">
        <v>854</v>
      </c>
      <c r="R614" t="s">
        <v>854</v>
      </c>
      <c r="X614" t="str">
        <f t="shared" si="18"/>
        <v>##</v>
      </c>
      <c r="Y614" t="str">
        <f t="shared" si="19"/>
        <v>$$$</v>
      </c>
    </row>
    <row r="615" spans="1:25" hidden="1" x14ac:dyDescent="0.2">
      <c r="A615" s="138">
        <v>611</v>
      </c>
      <c r="B615">
        <v>271</v>
      </c>
      <c r="C615" s="138" t="s">
        <v>854</v>
      </c>
      <c r="H615" s="378" t="s">
        <v>854</v>
      </c>
      <c r="I615" s="138" t="s">
        <v>854</v>
      </c>
      <c r="J615" t="s">
        <v>854</v>
      </c>
      <c r="K615" s="138" t="s">
        <v>854</v>
      </c>
      <c r="L615" s="398" t="s">
        <v>854</v>
      </c>
      <c r="M615" s="138" t="s">
        <v>2489</v>
      </c>
      <c r="N615" s="138" t="s">
        <v>2490</v>
      </c>
      <c r="O615" s="138" t="s">
        <v>854</v>
      </c>
      <c r="P615" s="138" t="s">
        <v>854</v>
      </c>
      <c r="Q615" t="s">
        <v>854</v>
      </c>
      <c r="R615" t="s">
        <v>854</v>
      </c>
      <c r="S615">
        <v>1</v>
      </c>
      <c r="T615">
        <v>13</v>
      </c>
      <c r="U615" s="138" t="s">
        <v>859</v>
      </c>
      <c r="X615" t="str">
        <f t="shared" si="18"/>
        <v>##</v>
      </c>
      <c r="Y615" t="str">
        <f t="shared" si="19"/>
        <v>$$$</v>
      </c>
    </row>
    <row r="616" spans="1:25" hidden="1" x14ac:dyDescent="0.2">
      <c r="A616" s="138">
        <v>612</v>
      </c>
      <c r="B616">
        <v>273</v>
      </c>
      <c r="C616" s="138" t="s">
        <v>854</v>
      </c>
      <c r="H616" s="378" t="s">
        <v>854</v>
      </c>
      <c r="I616" s="138" t="s">
        <v>854</v>
      </c>
      <c r="J616" t="s">
        <v>854</v>
      </c>
      <c r="K616" s="138" t="s">
        <v>854</v>
      </c>
      <c r="L616" s="398" t="s">
        <v>854</v>
      </c>
      <c r="O616" s="138" t="s">
        <v>854</v>
      </c>
      <c r="P616" s="138" t="s">
        <v>854</v>
      </c>
      <c r="Q616" t="s">
        <v>854</v>
      </c>
      <c r="R616" t="s">
        <v>854</v>
      </c>
      <c r="X616" t="str">
        <f t="shared" si="18"/>
        <v>##</v>
      </c>
      <c r="Y616" t="str">
        <f t="shared" si="19"/>
        <v>$$$</v>
      </c>
    </row>
    <row r="617" spans="1:25" hidden="1" x14ac:dyDescent="0.2">
      <c r="A617" s="138">
        <v>613</v>
      </c>
      <c r="C617" s="138" t="s">
        <v>854</v>
      </c>
      <c r="H617" s="378" t="s">
        <v>854</v>
      </c>
      <c r="I617" s="138" t="s">
        <v>854</v>
      </c>
      <c r="J617" t="s">
        <v>854</v>
      </c>
      <c r="K617" s="138" t="s">
        <v>854</v>
      </c>
      <c r="L617" s="398" t="s">
        <v>854</v>
      </c>
      <c r="M617" s="138" t="s">
        <v>2491</v>
      </c>
      <c r="N617" s="138" t="s">
        <v>2492</v>
      </c>
      <c r="O617" s="138" t="s">
        <v>854</v>
      </c>
      <c r="P617" s="138" t="s">
        <v>854</v>
      </c>
      <c r="Q617" t="s">
        <v>854</v>
      </c>
      <c r="R617" t="s">
        <v>854</v>
      </c>
      <c r="S617">
        <v>1</v>
      </c>
      <c r="T617">
        <v>33</v>
      </c>
      <c r="U617" s="138" t="s">
        <v>917</v>
      </c>
      <c r="X617" t="str">
        <f t="shared" si="18"/>
        <v>##</v>
      </c>
      <c r="Y617" t="str">
        <f t="shared" si="19"/>
        <v>$$$</v>
      </c>
    </row>
    <row r="618" spans="1:25" hidden="1" x14ac:dyDescent="0.2">
      <c r="A618" s="138">
        <v>614</v>
      </c>
      <c r="C618" s="138" t="s">
        <v>854</v>
      </c>
      <c r="H618" s="378" t="s">
        <v>854</v>
      </c>
      <c r="I618" s="138" t="s">
        <v>854</v>
      </c>
      <c r="J618" t="s">
        <v>854</v>
      </c>
      <c r="K618" s="138" t="s">
        <v>854</v>
      </c>
      <c r="L618" s="398" t="s">
        <v>854</v>
      </c>
      <c r="O618" s="138" t="s">
        <v>854</v>
      </c>
      <c r="P618" s="138" t="s">
        <v>854</v>
      </c>
      <c r="Q618" t="s">
        <v>854</v>
      </c>
      <c r="R618" t="s">
        <v>854</v>
      </c>
      <c r="X618" t="str">
        <f t="shared" si="18"/>
        <v>##</v>
      </c>
      <c r="Y618" t="str">
        <f t="shared" si="19"/>
        <v>$$$</v>
      </c>
    </row>
    <row r="619" spans="1:25" hidden="1" x14ac:dyDescent="0.2">
      <c r="A619" s="138">
        <v>615</v>
      </c>
      <c r="B619">
        <v>276</v>
      </c>
      <c r="C619" s="138" t="s">
        <v>854</v>
      </c>
      <c r="H619" s="378" t="s">
        <v>854</v>
      </c>
      <c r="I619" s="138" t="s">
        <v>854</v>
      </c>
      <c r="J619" t="s">
        <v>854</v>
      </c>
      <c r="K619" s="138" t="s">
        <v>854</v>
      </c>
      <c r="L619" s="398" t="s">
        <v>854</v>
      </c>
      <c r="M619" s="138" t="s">
        <v>2493</v>
      </c>
      <c r="N619" s="138" t="s">
        <v>2494</v>
      </c>
      <c r="O619" s="138" t="s">
        <v>854</v>
      </c>
      <c r="P619" s="138" t="s">
        <v>854</v>
      </c>
      <c r="Q619" t="s">
        <v>854</v>
      </c>
      <c r="R619" t="s">
        <v>854</v>
      </c>
      <c r="S619">
        <v>1</v>
      </c>
      <c r="T619">
        <v>33</v>
      </c>
      <c r="U619" s="138" t="s">
        <v>917</v>
      </c>
      <c r="X619" t="str">
        <f t="shared" si="18"/>
        <v>##</v>
      </c>
      <c r="Y619" t="str">
        <f t="shared" si="19"/>
        <v>$$$</v>
      </c>
    </row>
    <row r="620" spans="1:25" hidden="1" x14ac:dyDescent="0.2">
      <c r="A620" s="138">
        <v>616</v>
      </c>
      <c r="B620">
        <v>277</v>
      </c>
      <c r="C620" s="138" t="s">
        <v>854</v>
      </c>
      <c r="H620" s="378" t="s">
        <v>854</v>
      </c>
      <c r="I620" s="138" t="s">
        <v>854</v>
      </c>
      <c r="J620" t="s">
        <v>854</v>
      </c>
      <c r="K620" s="138" t="s">
        <v>854</v>
      </c>
      <c r="L620" s="398" t="s">
        <v>854</v>
      </c>
      <c r="M620" s="138" t="s">
        <v>2495</v>
      </c>
      <c r="N620" s="138" t="s">
        <v>2496</v>
      </c>
      <c r="O620" s="138" t="s">
        <v>854</v>
      </c>
      <c r="P620" s="138" t="s">
        <v>854</v>
      </c>
      <c r="Q620" t="s">
        <v>854</v>
      </c>
      <c r="R620" t="s">
        <v>854</v>
      </c>
      <c r="S620">
        <v>1</v>
      </c>
      <c r="T620">
        <v>33</v>
      </c>
      <c r="U620" s="138" t="s">
        <v>917</v>
      </c>
      <c r="X620" t="str">
        <f t="shared" si="18"/>
        <v>##</v>
      </c>
      <c r="Y620" t="str">
        <f t="shared" si="19"/>
        <v>$$$</v>
      </c>
    </row>
    <row r="621" spans="1:25" hidden="1" x14ac:dyDescent="0.2">
      <c r="A621" s="138">
        <v>617</v>
      </c>
      <c r="B621">
        <v>278</v>
      </c>
      <c r="C621" s="138" t="s">
        <v>854</v>
      </c>
      <c r="H621" s="378" t="s">
        <v>854</v>
      </c>
      <c r="I621" s="138" t="s">
        <v>854</v>
      </c>
      <c r="J621" t="s">
        <v>854</v>
      </c>
      <c r="K621" s="138" t="s">
        <v>854</v>
      </c>
      <c r="L621" s="398" t="s">
        <v>854</v>
      </c>
      <c r="M621" s="138" t="s">
        <v>2497</v>
      </c>
      <c r="N621" s="138" t="s">
        <v>2498</v>
      </c>
      <c r="O621" s="138" t="s">
        <v>854</v>
      </c>
      <c r="P621" s="138" t="s">
        <v>854</v>
      </c>
      <c r="Q621" t="s">
        <v>854</v>
      </c>
      <c r="R621" t="s">
        <v>854</v>
      </c>
      <c r="S621">
        <v>1</v>
      </c>
      <c r="T621">
        <v>33</v>
      </c>
      <c r="U621" s="138" t="s">
        <v>917</v>
      </c>
      <c r="X621" t="str">
        <f t="shared" si="18"/>
        <v>##</v>
      </c>
      <c r="Y621" t="str">
        <f t="shared" si="19"/>
        <v>$$$</v>
      </c>
    </row>
    <row r="622" spans="1:25" hidden="1" x14ac:dyDescent="0.2">
      <c r="A622" s="138">
        <v>618</v>
      </c>
      <c r="B622">
        <v>279</v>
      </c>
      <c r="C622" s="138" t="s">
        <v>854</v>
      </c>
      <c r="H622" s="378" t="s">
        <v>854</v>
      </c>
      <c r="I622" s="138" t="s">
        <v>854</v>
      </c>
      <c r="J622" t="s">
        <v>854</v>
      </c>
      <c r="K622" s="138" t="s">
        <v>854</v>
      </c>
      <c r="L622" s="398" t="s">
        <v>854</v>
      </c>
      <c r="O622" s="138" t="s">
        <v>854</v>
      </c>
      <c r="P622" s="138" t="s">
        <v>854</v>
      </c>
      <c r="Q622" t="s">
        <v>854</v>
      </c>
      <c r="R622" t="s">
        <v>854</v>
      </c>
      <c r="X622" t="str">
        <f t="shared" si="18"/>
        <v>##</v>
      </c>
      <c r="Y622" t="str">
        <f t="shared" si="19"/>
        <v>$$$</v>
      </c>
    </row>
    <row r="623" spans="1:25" hidden="1" x14ac:dyDescent="0.2">
      <c r="A623" s="138">
        <v>619</v>
      </c>
      <c r="B623">
        <v>546</v>
      </c>
      <c r="C623" s="138" t="s">
        <v>854</v>
      </c>
      <c r="H623" s="378" t="s">
        <v>854</v>
      </c>
      <c r="I623" s="138" t="s">
        <v>854</v>
      </c>
      <c r="J623" t="s">
        <v>854</v>
      </c>
      <c r="K623" s="138" t="s">
        <v>854</v>
      </c>
      <c r="L623" s="398" t="s">
        <v>854</v>
      </c>
      <c r="M623" s="138" t="s">
        <v>2499</v>
      </c>
      <c r="N623" s="138" t="s">
        <v>2500</v>
      </c>
      <c r="O623" s="138" t="s">
        <v>854</v>
      </c>
      <c r="P623" s="138" t="s">
        <v>854</v>
      </c>
      <c r="Q623" t="s">
        <v>854</v>
      </c>
      <c r="R623" t="s">
        <v>854</v>
      </c>
      <c r="S623">
        <v>1</v>
      </c>
      <c r="T623">
        <v>33</v>
      </c>
      <c r="U623" s="138" t="s">
        <v>917</v>
      </c>
      <c r="X623" t="str">
        <f t="shared" si="18"/>
        <v>##</v>
      </c>
      <c r="Y623" t="str">
        <f t="shared" si="19"/>
        <v>$$$</v>
      </c>
    </row>
    <row r="624" spans="1:25" hidden="1" x14ac:dyDescent="0.2">
      <c r="A624" s="138">
        <v>620</v>
      </c>
      <c r="C624" s="138" t="s">
        <v>854</v>
      </c>
      <c r="H624" s="378" t="s">
        <v>854</v>
      </c>
      <c r="I624" s="138" t="s">
        <v>854</v>
      </c>
      <c r="J624" t="s">
        <v>854</v>
      </c>
      <c r="K624" s="138" t="s">
        <v>854</v>
      </c>
      <c r="L624" s="398" t="s">
        <v>854</v>
      </c>
      <c r="O624" s="138" t="s">
        <v>854</v>
      </c>
      <c r="P624" s="138" t="s">
        <v>854</v>
      </c>
      <c r="Q624" t="s">
        <v>854</v>
      </c>
      <c r="R624" t="s">
        <v>854</v>
      </c>
      <c r="X624" t="str">
        <f t="shared" si="18"/>
        <v>##</v>
      </c>
      <c r="Y624" t="str">
        <f t="shared" si="19"/>
        <v>$$$</v>
      </c>
    </row>
    <row r="625" spans="1:25" hidden="1" x14ac:dyDescent="0.2">
      <c r="A625" s="138">
        <v>621</v>
      </c>
      <c r="C625" s="138" t="s">
        <v>854</v>
      </c>
      <c r="H625" s="378" t="s">
        <v>854</v>
      </c>
      <c r="I625" s="138" t="s">
        <v>854</v>
      </c>
      <c r="J625" t="s">
        <v>854</v>
      </c>
      <c r="K625" s="138" t="s">
        <v>854</v>
      </c>
      <c r="L625" s="398" t="s">
        <v>854</v>
      </c>
      <c r="O625" s="138" t="s">
        <v>854</v>
      </c>
      <c r="P625" s="138" t="s">
        <v>854</v>
      </c>
      <c r="Q625" t="s">
        <v>854</v>
      </c>
      <c r="R625" t="s">
        <v>854</v>
      </c>
      <c r="X625" t="str">
        <f t="shared" si="18"/>
        <v>##</v>
      </c>
      <c r="Y625" t="str">
        <f t="shared" si="19"/>
        <v>$$$</v>
      </c>
    </row>
    <row r="626" spans="1:25" hidden="1" x14ac:dyDescent="0.2">
      <c r="A626" s="138">
        <v>622</v>
      </c>
      <c r="C626" s="138" t="s">
        <v>854</v>
      </c>
      <c r="H626" s="378" t="s">
        <v>854</v>
      </c>
      <c r="I626" s="138" t="s">
        <v>854</v>
      </c>
      <c r="J626" t="s">
        <v>854</v>
      </c>
      <c r="K626" s="138" t="s">
        <v>854</v>
      </c>
      <c r="L626" s="398" t="s">
        <v>854</v>
      </c>
      <c r="O626" s="138" t="s">
        <v>854</v>
      </c>
      <c r="P626" s="138" t="s">
        <v>854</v>
      </c>
      <c r="Q626" t="s">
        <v>854</v>
      </c>
      <c r="R626" t="s">
        <v>854</v>
      </c>
      <c r="X626" t="str">
        <f t="shared" si="18"/>
        <v>##</v>
      </c>
      <c r="Y626" t="str">
        <f t="shared" si="19"/>
        <v>$$$</v>
      </c>
    </row>
    <row r="627" spans="1:25" hidden="1" x14ac:dyDescent="0.2">
      <c r="A627" s="138">
        <v>623</v>
      </c>
      <c r="C627" s="138" t="s">
        <v>854</v>
      </c>
      <c r="H627" s="378" t="s">
        <v>854</v>
      </c>
      <c r="I627" s="138" t="s">
        <v>854</v>
      </c>
      <c r="J627" t="s">
        <v>854</v>
      </c>
      <c r="K627" s="138" t="s">
        <v>854</v>
      </c>
      <c r="L627" s="398" t="s">
        <v>854</v>
      </c>
      <c r="O627" s="138" t="s">
        <v>854</v>
      </c>
      <c r="P627" s="138" t="s">
        <v>854</v>
      </c>
      <c r="Q627" t="s">
        <v>854</v>
      </c>
      <c r="R627" t="s">
        <v>854</v>
      </c>
      <c r="X627" t="str">
        <f t="shared" si="18"/>
        <v>##</v>
      </c>
      <c r="Y627" t="str">
        <f t="shared" si="19"/>
        <v>$$$</v>
      </c>
    </row>
    <row r="628" spans="1:25" hidden="1" x14ac:dyDescent="0.2">
      <c r="A628" s="138">
        <v>624</v>
      </c>
      <c r="C628" s="138" t="s">
        <v>854</v>
      </c>
      <c r="H628" s="378" t="s">
        <v>854</v>
      </c>
      <c r="I628" s="138" t="s">
        <v>854</v>
      </c>
      <c r="J628" t="s">
        <v>854</v>
      </c>
      <c r="K628" s="138" t="s">
        <v>854</v>
      </c>
      <c r="L628" s="398" t="s">
        <v>854</v>
      </c>
      <c r="O628" s="138" t="s">
        <v>854</v>
      </c>
      <c r="P628" s="138" t="s">
        <v>854</v>
      </c>
      <c r="Q628" t="s">
        <v>854</v>
      </c>
      <c r="R628" t="s">
        <v>854</v>
      </c>
      <c r="X628" t="str">
        <f t="shared" si="18"/>
        <v>##</v>
      </c>
      <c r="Y628" t="str">
        <f t="shared" si="19"/>
        <v>$$$</v>
      </c>
    </row>
    <row r="629" spans="1:25" hidden="1" x14ac:dyDescent="0.2">
      <c r="A629" s="138">
        <v>625</v>
      </c>
      <c r="C629" s="138" t="s">
        <v>854</v>
      </c>
      <c r="H629" s="378" t="s">
        <v>854</v>
      </c>
      <c r="I629" s="138" t="s">
        <v>854</v>
      </c>
      <c r="J629" t="s">
        <v>854</v>
      </c>
      <c r="K629" s="138" t="s">
        <v>854</v>
      </c>
      <c r="L629" s="398" t="s">
        <v>854</v>
      </c>
      <c r="O629" s="138" t="s">
        <v>854</v>
      </c>
      <c r="P629" s="138" t="s">
        <v>854</v>
      </c>
      <c r="Q629" t="s">
        <v>854</v>
      </c>
      <c r="R629" t="s">
        <v>854</v>
      </c>
      <c r="X629" t="str">
        <f t="shared" si="18"/>
        <v>##</v>
      </c>
      <c r="Y629" t="str">
        <f t="shared" si="19"/>
        <v>$$$</v>
      </c>
    </row>
    <row r="630" spans="1:25" hidden="1" x14ac:dyDescent="0.2">
      <c r="A630" s="138">
        <v>626</v>
      </c>
      <c r="C630" s="138" t="s">
        <v>854</v>
      </c>
      <c r="H630" s="378" t="s">
        <v>854</v>
      </c>
      <c r="I630" s="138" t="s">
        <v>854</v>
      </c>
      <c r="J630" t="s">
        <v>854</v>
      </c>
      <c r="K630" s="138" t="s">
        <v>854</v>
      </c>
      <c r="L630" s="398" t="s">
        <v>854</v>
      </c>
      <c r="O630" s="138" t="s">
        <v>854</v>
      </c>
      <c r="P630" s="138" t="s">
        <v>854</v>
      </c>
      <c r="Q630" t="s">
        <v>854</v>
      </c>
      <c r="R630" t="s">
        <v>854</v>
      </c>
      <c r="X630" t="str">
        <f t="shared" si="18"/>
        <v>##</v>
      </c>
      <c r="Y630" t="str">
        <f t="shared" si="19"/>
        <v>$$$</v>
      </c>
    </row>
    <row r="631" spans="1:25" hidden="1" x14ac:dyDescent="0.2">
      <c r="A631" s="138">
        <v>627</v>
      </c>
      <c r="C631" s="138" t="s">
        <v>854</v>
      </c>
      <c r="H631" s="378" t="s">
        <v>854</v>
      </c>
      <c r="I631" s="138" t="s">
        <v>854</v>
      </c>
      <c r="J631" t="s">
        <v>854</v>
      </c>
      <c r="K631" s="138" t="s">
        <v>854</v>
      </c>
      <c r="L631" s="398" t="s">
        <v>854</v>
      </c>
      <c r="O631" s="138" t="s">
        <v>854</v>
      </c>
      <c r="P631" s="138" t="s">
        <v>854</v>
      </c>
      <c r="Q631" t="s">
        <v>854</v>
      </c>
      <c r="R631" t="s">
        <v>854</v>
      </c>
      <c r="X631" t="str">
        <f t="shared" si="18"/>
        <v>##</v>
      </c>
      <c r="Y631" t="str">
        <f t="shared" si="19"/>
        <v>$$$</v>
      </c>
    </row>
    <row r="632" spans="1:25" hidden="1" x14ac:dyDescent="0.2">
      <c r="A632" s="138">
        <v>628</v>
      </c>
      <c r="C632" s="138" t="s">
        <v>854</v>
      </c>
      <c r="H632" s="378" t="s">
        <v>854</v>
      </c>
      <c r="I632" s="138" t="s">
        <v>854</v>
      </c>
      <c r="J632" t="s">
        <v>854</v>
      </c>
      <c r="K632" s="138" t="s">
        <v>854</v>
      </c>
      <c r="L632" s="398" t="s">
        <v>854</v>
      </c>
      <c r="O632" s="138" t="s">
        <v>854</v>
      </c>
      <c r="P632" s="138" t="s">
        <v>854</v>
      </c>
      <c r="Q632" t="s">
        <v>854</v>
      </c>
      <c r="R632" t="s">
        <v>854</v>
      </c>
      <c r="X632" t="str">
        <f t="shared" si="18"/>
        <v>##</v>
      </c>
      <c r="Y632" t="str">
        <f t="shared" si="19"/>
        <v>$$$</v>
      </c>
    </row>
    <row r="633" spans="1:25" hidden="1" x14ac:dyDescent="0.2">
      <c r="A633" s="138">
        <v>629</v>
      </c>
      <c r="C633" s="138" t="s">
        <v>854</v>
      </c>
      <c r="H633" s="378" t="s">
        <v>854</v>
      </c>
      <c r="I633" s="138" t="s">
        <v>854</v>
      </c>
      <c r="J633" t="s">
        <v>854</v>
      </c>
      <c r="K633" s="138" t="s">
        <v>854</v>
      </c>
      <c r="L633" s="398" t="s">
        <v>854</v>
      </c>
      <c r="O633" s="138" t="s">
        <v>854</v>
      </c>
      <c r="P633" s="138" t="s">
        <v>854</v>
      </c>
      <c r="Q633" t="s">
        <v>854</v>
      </c>
      <c r="R633" t="s">
        <v>854</v>
      </c>
      <c r="X633" t="str">
        <f t="shared" si="18"/>
        <v>##</v>
      </c>
      <c r="Y633" t="str">
        <f t="shared" si="19"/>
        <v>$$$</v>
      </c>
    </row>
    <row r="634" spans="1:25" hidden="1" x14ac:dyDescent="0.2">
      <c r="A634" s="138">
        <v>630</v>
      </c>
      <c r="C634" s="138" t="s">
        <v>854</v>
      </c>
      <c r="H634" s="378" t="s">
        <v>854</v>
      </c>
      <c r="I634" s="138" t="s">
        <v>854</v>
      </c>
      <c r="J634" t="s">
        <v>854</v>
      </c>
      <c r="K634" s="138" t="s">
        <v>854</v>
      </c>
      <c r="L634" s="398" t="s">
        <v>854</v>
      </c>
      <c r="O634" s="138" t="s">
        <v>854</v>
      </c>
      <c r="P634" s="138" t="s">
        <v>854</v>
      </c>
      <c r="Q634" t="s">
        <v>854</v>
      </c>
      <c r="R634" t="s">
        <v>854</v>
      </c>
      <c r="X634" t="str">
        <f t="shared" si="18"/>
        <v>##</v>
      </c>
      <c r="Y634" t="str">
        <f t="shared" si="19"/>
        <v>$$$</v>
      </c>
    </row>
    <row r="635" spans="1:25" hidden="1" x14ac:dyDescent="0.2">
      <c r="A635" s="138">
        <v>631</v>
      </c>
      <c r="C635" s="138" t="s">
        <v>854</v>
      </c>
      <c r="H635" s="378" t="s">
        <v>854</v>
      </c>
      <c r="I635" s="138" t="s">
        <v>854</v>
      </c>
      <c r="J635" t="s">
        <v>854</v>
      </c>
      <c r="K635" s="138" t="s">
        <v>854</v>
      </c>
      <c r="L635" s="398" t="s">
        <v>854</v>
      </c>
      <c r="O635" s="138" t="s">
        <v>854</v>
      </c>
      <c r="P635" s="138" t="s">
        <v>854</v>
      </c>
      <c r="Q635" t="s">
        <v>854</v>
      </c>
      <c r="R635" t="s">
        <v>854</v>
      </c>
      <c r="X635" t="str">
        <f t="shared" si="18"/>
        <v>##</v>
      </c>
      <c r="Y635" t="str">
        <f t="shared" si="19"/>
        <v>$$$</v>
      </c>
    </row>
    <row r="636" spans="1:25" hidden="1" x14ac:dyDescent="0.2">
      <c r="A636" s="138">
        <v>632</v>
      </c>
      <c r="C636" s="138" t="s">
        <v>854</v>
      </c>
      <c r="H636" s="378" t="s">
        <v>854</v>
      </c>
      <c r="I636" s="138" t="s">
        <v>854</v>
      </c>
      <c r="J636" t="s">
        <v>854</v>
      </c>
      <c r="K636" s="138" t="s">
        <v>854</v>
      </c>
      <c r="L636" s="398" t="s">
        <v>854</v>
      </c>
      <c r="O636" s="138" t="s">
        <v>854</v>
      </c>
      <c r="P636" s="138" t="s">
        <v>854</v>
      </c>
      <c r="Q636" t="s">
        <v>854</v>
      </c>
      <c r="R636" t="s">
        <v>854</v>
      </c>
      <c r="X636" t="str">
        <f t="shared" si="18"/>
        <v>##</v>
      </c>
      <c r="Y636" t="str">
        <f t="shared" si="19"/>
        <v>$$$</v>
      </c>
    </row>
    <row r="637" spans="1:25" hidden="1" x14ac:dyDescent="0.2">
      <c r="A637" s="138">
        <v>633</v>
      </c>
      <c r="C637" s="138" t="s">
        <v>854</v>
      </c>
      <c r="H637" s="378" t="s">
        <v>854</v>
      </c>
      <c r="I637" s="138" t="s">
        <v>854</v>
      </c>
      <c r="J637" t="s">
        <v>854</v>
      </c>
      <c r="K637" s="138" t="s">
        <v>854</v>
      </c>
      <c r="L637" s="398" t="s">
        <v>854</v>
      </c>
      <c r="O637" s="138" t="s">
        <v>854</v>
      </c>
      <c r="P637" s="138" t="s">
        <v>854</v>
      </c>
      <c r="Q637" t="s">
        <v>854</v>
      </c>
      <c r="R637" t="s">
        <v>854</v>
      </c>
      <c r="X637" t="str">
        <f t="shared" si="18"/>
        <v>##</v>
      </c>
      <c r="Y637" t="str">
        <f t="shared" si="19"/>
        <v>$$$</v>
      </c>
    </row>
    <row r="638" spans="1:25" hidden="1" x14ac:dyDescent="0.2">
      <c r="A638" s="138">
        <v>634</v>
      </c>
      <c r="C638" s="138" t="s">
        <v>854</v>
      </c>
      <c r="H638" s="378" t="s">
        <v>854</v>
      </c>
      <c r="I638" s="138" t="s">
        <v>854</v>
      </c>
      <c r="J638" t="s">
        <v>854</v>
      </c>
      <c r="K638" s="138" t="s">
        <v>854</v>
      </c>
      <c r="L638" s="398" t="s">
        <v>854</v>
      </c>
      <c r="O638" s="138" t="s">
        <v>854</v>
      </c>
      <c r="P638" s="138" t="s">
        <v>854</v>
      </c>
      <c r="Q638" t="s">
        <v>854</v>
      </c>
      <c r="R638" t="s">
        <v>854</v>
      </c>
      <c r="X638" t="str">
        <f t="shared" si="18"/>
        <v>##</v>
      </c>
      <c r="Y638" t="str">
        <f t="shared" si="19"/>
        <v>$$$</v>
      </c>
    </row>
    <row r="639" spans="1:25" hidden="1" x14ac:dyDescent="0.2">
      <c r="A639" s="138">
        <v>635</v>
      </c>
      <c r="C639" s="138" t="s">
        <v>854</v>
      </c>
      <c r="H639" s="378" t="s">
        <v>854</v>
      </c>
      <c r="I639" s="138" t="s">
        <v>854</v>
      </c>
      <c r="J639" t="s">
        <v>854</v>
      </c>
      <c r="K639" s="138" t="s">
        <v>854</v>
      </c>
      <c r="L639" s="398" t="s">
        <v>854</v>
      </c>
      <c r="O639" s="138" t="s">
        <v>854</v>
      </c>
      <c r="P639" s="138" t="s">
        <v>854</v>
      </c>
      <c r="Q639" t="s">
        <v>854</v>
      </c>
      <c r="R639" t="s">
        <v>854</v>
      </c>
      <c r="X639" t="str">
        <f t="shared" si="18"/>
        <v>##</v>
      </c>
      <c r="Y639" t="str">
        <f t="shared" si="19"/>
        <v>$$$</v>
      </c>
    </row>
    <row r="640" spans="1:25" hidden="1" x14ac:dyDescent="0.2">
      <c r="A640" s="138">
        <v>636</v>
      </c>
      <c r="C640" s="138" t="s">
        <v>854</v>
      </c>
      <c r="H640" s="378" t="s">
        <v>854</v>
      </c>
      <c r="I640" s="138" t="s">
        <v>854</v>
      </c>
      <c r="J640" t="s">
        <v>854</v>
      </c>
      <c r="K640" s="138" t="s">
        <v>854</v>
      </c>
      <c r="L640" s="398" t="s">
        <v>854</v>
      </c>
      <c r="O640" s="138" t="s">
        <v>854</v>
      </c>
      <c r="P640" s="138" t="s">
        <v>854</v>
      </c>
      <c r="Q640" t="s">
        <v>854</v>
      </c>
      <c r="R640" t="s">
        <v>854</v>
      </c>
      <c r="X640" t="str">
        <f t="shared" si="18"/>
        <v>##</v>
      </c>
      <c r="Y640" t="str">
        <f t="shared" si="19"/>
        <v>$$$</v>
      </c>
    </row>
    <row r="641" spans="1:25" hidden="1" x14ac:dyDescent="0.2">
      <c r="A641" s="138">
        <v>637</v>
      </c>
      <c r="C641" s="138" t="s">
        <v>854</v>
      </c>
      <c r="H641" s="378" t="s">
        <v>854</v>
      </c>
      <c r="I641" s="138" t="s">
        <v>854</v>
      </c>
      <c r="J641" t="s">
        <v>854</v>
      </c>
      <c r="K641" s="138" t="s">
        <v>854</v>
      </c>
      <c r="L641" s="398" t="s">
        <v>854</v>
      </c>
      <c r="O641" s="138" t="s">
        <v>854</v>
      </c>
      <c r="P641" s="138" t="s">
        <v>854</v>
      </c>
      <c r="Q641" t="s">
        <v>854</v>
      </c>
      <c r="R641" t="s">
        <v>854</v>
      </c>
      <c r="X641" t="str">
        <f t="shared" si="18"/>
        <v>##</v>
      </c>
      <c r="Y641" t="str">
        <f t="shared" si="19"/>
        <v>$$$</v>
      </c>
    </row>
    <row r="642" spans="1:25" hidden="1" x14ac:dyDescent="0.2">
      <c r="A642" s="138">
        <v>638</v>
      </c>
      <c r="C642" s="138" t="s">
        <v>854</v>
      </c>
      <c r="H642" s="378" t="s">
        <v>854</v>
      </c>
      <c r="I642" s="138" t="s">
        <v>854</v>
      </c>
      <c r="J642" t="s">
        <v>854</v>
      </c>
      <c r="K642" s="138" t="s">
        <v>854</v>
      </c>
      <c r="L642" s="398" t="s">
        <v>854</v>
      </c>
      <c r="O642" s="138" t="s">
        <v>854</v>
      </c>
      <c r="P642" s="138" t="s">
        <v>854</v>
      </c>
      <c r="Q642" t="s">
        <v>854</v>
      </c>
      <c r="R642" t="s">
        <v>854</v>
      </c>
      <c r="X642" t="str">
        <f t="shared" si="18"/>
        <v>##</v>
      </c>
      <c r="Y642" t="str">
        <f t="shared" si="19"/>
        <v>$$$</v>
      </c>
    </row>
    <row r="643" spans="1:25" hidden="1" x14ac:dyDescent="0.2">
      <c r="A643" s="138">
        <v>639</v>
      </c>
      <c r="C643" s="138" t="s">
        <v>854</v>
      </c>
      <c r="H643" s="378" t="s">
        <v>854</v>
      </c>
      <c r="I643" s="138" t="s">
        <v>854</v>
      </c>
      <c r="J643" t="s">
        <v>854</v>
      </c>
      <c r="K643" s="138" t="s">
        <v>854</v>
      </c>
      <c r="L643" s="398" t="s">
        <v>854</v>
      </c>
      <c r="O643" s="138" t="s">
        <v>854</v>
      </c>
      <c r="P643" s="138" t="s">
        <v>854</v>
      </c>
      <c r="Q643" t="s">
        <v>854</v>
      </c>
      <c r="R643" t="s">
        <v>854</v>
      </c>
      <c r="X643" t="str">
        <f t="shared" si="18"/>
        <v>##</v>
      </c>
      <c r="Y643" t="str">
        <f t="shared" si="19"/>
        <v>$$$</v>
      </c>
    </row>
    <row r="644" spans="1:25" hidden="1" x14ac:dyDescent="0.2">
      <c r="A644" s="138">
        <v>640</v>
      </c>
      <c r="C644" s="138" t="s">
        <v>854</v>
      </c>
      <c r="H644" s="378" t="s">
        <v>854</v>
      </c>
      <c r="I644" s="138" t="s">
        <v>854</v>
      </c>
      <c r="J644" t="s">
        <v>854</v>
      </c>
      <c r="K644" s="138" t="s">
        <v>854</v>
      </c>
      <c r="L644" s="398" t="s">
        <v>854</v>
      </c>
      <c r="O644" s="138" t="s">
        <v>854</v>
      </c>
      <c r="P644" s="138" t="s">
        <v>854</v>
      </c>
      <c r="Q644" t="s">
        <v>854</v>
      </c>
      <c r="R644" t="s">
        <v>854</v>
      </c>
      <c r="X644" t="str">
        <f t="shared" si="18"/>
        <v>##</v>
      </c>
      <c r="Y644" t="str">
        <f t="shared" si="19"/>
        <v>$$$</v>
      </c>
    </row>
    <row r="645" spans="1:25" hidden="1" x14ac:dyDescent="0.2">
      <c r="A645" s="138">
        <v>641</v>
      </c>
      <c r="C645" s="138" t="s">
        <v>854</v>
      </c>
      <c r="H645" s="378" t="s">
        <v>854</v>
      </c>
      <c r="I645" s="138" t="s">
        <v>854</v>
      </c>
      <c r="J645" t="s">
        <v>854</v>
      </c>
      <c r="K645" s="138" t="s">
        <v>854</v>
      </c>
      <c r="L645" s="398" t="s">
        <v>854</v>
      </c>
      <c r="O645" s="138" t="s">
        <v>854</v>
      </c>
      <c r="P645" s="138" t="s">
        <v>854</v>
      </c>
      <c r="Q645" t="s">
        <v>854</v>
      </c>
      <c r="R645" t="s">
        <v>854</v>
      </c>
      <c r="X645" t="str">
        <f t="shared" si="18"/>
        <v>##</v>
      </c>
      <c r="Y645" t="str">
        <f t="shared" si="19"/>
        <v>$$$</v>
      </c>
    </row>
    <row r="646" spans="1:25" hidden="1" x14ac:dyDescent="0.2">
      <c r="A646" s="138">
        <v>642</v>
      </c>
      <c r="C646" s="138" t="s">
        <v>854</v>
      </c>
      <c r="H646" s="378" t="s">
        <v>854</v>
      </c>
      <c r="I646" s="138" t="s">
        <v>854</v>
      </c>
      <c r="J646" t="s">
        <v>854</v>
      </c>
      <c r="K646" s="138" t="s">
        <v>854</v>
      </c>
      <c r="L646" s="398" t="s">
        <v>854</v>
      </c>
      <c r="O646" s="138" t="s">
        <v>854</v>
      </c>
      <c r="P646" s="138" t="s">
        <v>854</v>
      </c>
      <c r="Q646" t="s">
        <v>854</v>
      </c>
      <c r="R646" t="s">
        <v>854</v>
      </c>
      <c r="X646" t="str">
        <f t="shared" ref="X646:X709" si="20">IF(C646="","##",IF(C646=C645,"##",""))</f>
        <v>##</v>
      </c>
      <c r="Y646" t="str">
        <f t="shared" ref="Y646:Y709" si="21">IF(C646="","$$$","")</f>
        <v>$$$</v>
      </c>
    </row>
    <row r="647" spans="1:25" hidden="1" x14ac:dyDescent="0.2">
      <c r="A647" s="138">
        <v>643</v>
      </c>
      <c r="C647" s="138" t="s">
        <v>854</v>
      </c>
      <c r="H647" s="378" t="s">
        <v>854</v>
      </c>
      <c r="I647" s="138" t="s">
        <v>854</v>
      </c>
      <c r="J647" t="s">
        <v>854</v>
      </c>
      <c r="K647" s="138" t="s">
        <v>854</v>
      </c>
      <c r="L647" s="398" t="s">
        <v>854</v>
      </c>
      <c r="O647" s="138" t="s">
        <v>854</v>
      </c>
      <c r="P647" s="138" t="s">
        <v>854</v>
      </c>
      <c r="Q647" t="s">
        <v>854</v>
      </c>
      <c r="R647" t="s">
        <v>854</v>
      </c>
      <c r="X647" t="str">
        <f t="shared" si="20"/>
        <v>##</v>
      </c>
      <c r="Y647" t="str">
        <f t="shared" si="21"/>
        <v>$$$</v>
      </c>
    </row>
    <row r="648" spans="1:25" hidden="1" x14ac:dyDescent="0.2">
      <c r="A648" s="138">
        <v>644</v>
      </c>
      <c r="C648" s="138" t="s">
        <v>854</v>
      </c>
      <c r="H648" s="378" t="s">
        <v>854</v>
      </c>
      <c r="I648" s="138" t="s">
        <v>854</v>
      </c>
      <c r="J648" t="s">
        <v>854</v>
      </c>
      <c r="K648" s="138" t="s">
        <v>854</v>
      </c>
      <c r="L648" s="398" t="s">
        <v>854</v>
      </c>
      <c r="O648" s="138" t="s">
        <v>854</v>
      </c>
      <c r="P648" s="138" t="s">
        <v>854</v>
      </c>
      <c r="Q648" t="s">
        <v>854</v>
      </c>
      <c r="R648" t="s">
        <v>854</v>
      </c>
      <c r="X648" t="str">
        <f t="shared" si="20"/>
        <v>##</v>
      </c>
      <c r="Y648" t="str">
        <f t="shared" si="21"/>
        <v>$$$</v>
      </c>
    </row>
    <row r="649" spans="1:25" hidden="1" x14ac:dyDescent="0.2">
      <c r="A649" s="138">
        <v>645</v>
      </c>
      <c r="C649" s="138" t="s">
        <v>854</v>
      </c>
      <c r="H649" s="378" t="s">
        <v>854</v>
      </c>
      <c r="I649" s="138" t="s">
        <v>854</v>
      </c>
      <c r="J649" t="s">
        <v>854</v>
      </c>
      <c r="K649" s="138" t="s">
        <v>854</v>
      </c>
      <c r="L649" s="398" t="s">
        <v>854</v>
      </c>
      <c r="O649" s="138" t="s">
        <v>854</v>
      </c>
      <c r="P649" s="138" t="s">
        <v>854</v>
      </c>
      <c r="Q649" t="s">
        <v>854</v>
      </c>
      <c r="R649" t="s">
        <v>854</v>
      </c>
      <c r="X649" t="str">
        <f t="shared" si="20"/>
        <v>##</v>
      </c>
      <c r="Y649" t="str">
        <f t="shared" si="21"/>
        <v>$$$</v>
      </c>
    </row>
    <row r="650" spans="1:25" hidden="1" x14ac:dyDescent="0.2">
      <c r="A650" s="138">
        <v>646</v>
      </c>
      <c r="C650" s="138" t="s">
        <v>854</v>
      </c>
      <c r="H650" s="378" t="s">
        <v>854</v>
      </c>
      <c r="I650" s="138" t="s">
        <v>854</v>
      </c>
      <c r="J650" t="s">
        <v>854</v>
      </c>
      <c r="K650" s="138" t="s">
        <v>854</v>
      </c>
      <c r="L650" s="398" t="s">
        <v>854</v>
      </c>
      <c r="O650" s="138" t="s">
        <v>854</v>
      </c>
      <c r="P650" s="138" t="s">
        <v>854</v>
      </c>
      <c r="Q650" t="s">
        <v>854</v>
      </c>
      <c r="R650" t="s">
        <v>854</v>
      </c>
      <c r="X650" t="str">
        <f t="shared" si="20"/>
        <v>##</v>
      </c>
      <c r="Y650" t="str">
        <f t="shared" si="21"/>
        <v>$$$</v>
      </c>
    </row>
    <row r="651" spans="1:25" hidden="1" x14ac:dyDescent="0.2">
      <c r="A651" s="138">
        <v>647</v>
      </c>
      <c r="C651" s="138" t="s">
        <v>854</v>
      </c>
      <c r="H651" s="378" t="s">
        <v>854</v>
      </c>
      <c r="I651" s="138" t="s">
        <v>854</v>
      </c>
      <c r="J651" t="s">
        <v>854</v>
      </c>
      <c r="K651" s="138" t="s">
        <v>854</v>
      </c>
      <c r="L651" s="398" t="s">
        <v>854</v>
      </c>
      <c r="O651" s="138" t="s">
        <v>854</v>
      </c>
      <c r="P651" s="138" t="s">
        <v>854</v>
      </c>
      <c r="Q651" t="s">
        <v>854</v>
      </c>
      <c r="R651" t="s">
        <v>854</v>
      </c>
      <c r="X651" t="str">
        <f t="shared" si="20"/>
        <v>##</v>
      </c>
      <c r="Y651" t="str">
        <f t="shared" si="21"/>
        <v>$$$</v>
      </c>
    </row>
    <row r="652" spans="1:25" hidden="1" x14ac:dyDescent="0.2">
      <c r="A652" s="138">
        <v>648</v>
      </c>
      <c r="C652" s="138" t="s">
        <v>854</v>
      </c>
      <c r="H652" s="378" t="s">
        <v>854</v>
      </c>
      <c r="I652" s="138" t="s">
        <v>854</v>
      </c>
      <c r="J652" t="s">
        <v>854</v>
      </c>
      <c r="K652" s="138" t="s">
        <v>854</v>
      </c>
      <c r="L652" s="398" t="s">
        <v>854</v>
      </c>
      <c r="O652" s="138" t="s">
        <v>854</v>
      </c>
      <c r="P652" s="138" t="s">
        <v>854</v>
      </c>
      <c r="Q652" t="s">
        <v>854</v>
      </c>
      <c r="R652" t="s">
        <v>854</v>
      </c>
      <c r="X652" t="str">
        <f t="shared" si="20"/>
        <v>##</v>
      </c>
      <c r="Y652" t="str">
        <f t="shared" si="21"/>
        <v>$$$</v>
      </c>
    </row>
    <row r="653" spans="1:25" hidden="1" x14ac:dyDescent="0.2">
      <c r="A653" s="138">
        <v>649</v>
      </c>
      <c r="C653" s="138" t="s">
        <v>854</v>
      </c>
      <c r="H653" s="378" t="s">
        <v>854</v>
      </c>
      <c r="I653" s="138" t="s">
        <v>854</v>
      </c>
      <c r="J653" t="s">
        <v>854</v>
      </c>
      <c r="K653" s="138" t="s">
        <v>854</v>
      </c>
      <c r="L653" s="398" t="s">
        <v>854</v>
      </c>
      <c r="O653" s="138" t="s">
        <v>854</v>
      </c>
      <c r="P653" s="138" t="s">
        <v>854</v>
      </c>
      <c r="Q653" t="s">
        <v>854</v>
      </c>
      <c r="R653" t="s">
        <v>854</v>
      </c>
      <c r="X653" t="str">
        <f t="shared" si="20"/>
        <v>##</v>
      </c>
      <c r="Y653" t="str">
        <f t="shared" si="21"/>
        <v>$$$</v>
      </c>
    </row>
    <row r="654" spans="1:25" hidden="1" x14ac:dyDescent="0.2">
      <c r="A654" s="138">
        <v>650</v>
      </c>
      <c r="C654" s="138" t="s">
        <v>854</v>
      </c>
      <c r="H654" s="378" t="s">
        <v>854</v>
      </c>
      <c r="I654" s="138" t="s">
        <v>854</v>
      </c>
      <c r="J654" t="s">
        <v>854</v>
      </c>
      <c r="K654" s="138" t="s">
        <v>854</v>
      </c>
      <c r="L654" s="398" t="s">
        <v>854</v>
      </c>
      <c r="O654" s="138" t="s">
        <v>854</v>
      </c>
      <c r="P654" s="138" t="s">
        <v>854</v>
      </c>
      <c r="Q654" t="s">
        <v>854</v>
      </c>
      <c r="R654" t="s">
        <v>854</v>
      </c>
      <c r="X654" t="str">
        <f t="shared" si="20"/>
        <v>##</v>
      </c>
      <c r="Y654" t="str">
        <f t="shared" si="21"/>
        <v>$$$</v>
      </c>
    </row>
    <row r="655" spans="1:25" hidden="1" x14ac:dyDescent="0.2">
      <c r="A655" s="138">
        <v>651</v>
      </c>
      <c r="B655">
        <v>312</v>
      </c>
      <c r="C655" s="138">
        <v>25660000</v>
      </c>
      <c r="D655">
        <v>25</v>
      </c>
      <c r="E655">
        <v>66</v>
      </c>
      <c r="H655" s="378" t="s">
        <v>854</v>
      </c>
      <c r="M655" s="138" t="s">
        <v>2030</v>
      </c>
      <c r="N655" s="138" t="s">
        <v>920</v>
      </c>
      <c r="S655">
        <v>2</v>
      </c>
      <c r="T655">
        <v>42</v>
      </c>
      <c r="U655" s="138" t="s">
        <v>919</v>
      </c>
      <c r="X655" t="str">
        <f t="shared" si="20"/>
        <v/>
      </c>
      <c r="Y655" t="str">
        <f t="shared" si="21"/>
        <v/>
      </c>
    </row>
    <row r="656" spans="1:25" hidden="1" x14ac:dyDescent="0.2">
      <c r="A656" s="138">
        <v>652</v>
      </c>
      <c r="B656">
        <v>313</v>
      </c>
      <c r="C656" s="138">
        <v>25660000</v>
      </c>
      <c r="D656">
        <v>25</v>
      </c>
      <c r="E656">
        <v>66</v>
      </c>
      <c r="H656" s="378" t="s">
        <v>854</v>
      </c>
      <c r="M656" s="138" t="s">
        <v>2030</v>
      </c>
      <c r="N656" s="138" t="s">
        <v>920</v>
      </c>
      <c r="S656">
        <v>2</v>
      </c>
      <c r="T656">
        <v>42</v>
      </c>
      <c r="U656" s="138" t="s">
        <v>919</v>
      </c>
      <c r="X656" t="str">
        <f t="shared" si="20"/>
        <v>##</v>
      </c>
      <c r="Y656" t="str">
        <f t="shared" si="21"/>
        <v/>
      </c>
    </row>
    <row r="657" spans="1:25" hidden="1" x14ac:dyDescent="0.2">
      <c r="A657" s="138">
        <v>653</v>
      </c>
      <c r="B657">
        <v>314</v>
      </c>
      <c r="C657" s="138">
        <v>25660000</v>
      </c>
      <c r="D657">
        <v>25</v>
      </c>
      <c r="E657">
        <v>66</v>
      </c>
      <c r="H657" s="378" t="s">
        <v>854</v>
      </c>
      <c r="M657" s="138" t="s">
        <v>2030</v>
      </c>
      <c r="N657" s="138" t="s">
        <v>920</v>
      </c>
      <c r="S657">
        <v>2</v>
      </c>
      <c r="T657">
        <v>42</v>
      </c>
      <c r="U657" s="138" t="s">
        <v>919</v>
      </c>
      <c r="X657" t="str">
        <f t="shared" si="20"/>
        <v>##</v>
      </c>
      <c r="Y657" t="str">
        <f t="shared" si="21"/>
        <v/>
      </c>
    </row>
    <row r="658" spans="1:25" hidden="1" x14ac:dyDescent="0.2">
      <c r="A658" s="138">
        <v>654</v>
      </c>
      <c r="B658">
        <v>315</v>
      </c>
      <c r="C658" s="138">
        <v>25660000</v>
      </c>
      <c r="D658">
        <v>25</v>
      </c>
      <c r="E658">
        <v>66</v>
      </c>
      <c r="H658" s="378" t="s">
        <v>854</v>
      </c>
      <c r="M658" s="138" t="s">
        <v>2030</v>
      </c>
      <c r="N658" s="138" t="s">
        <v>920</v>
      </c>
      <c r="S658">
        <v>2</v>
      </c>
      <c r="T658">
        <v>42</v>
      </c>
      <c r="U658" s="138" t="s">
        <v>919</v>
      </c>
      <c r="X658" t="str">
        <f t="shared" si="20"/>
        <v>##</v>
      </c>
      <c r="Y658" t="str">
        <f t="shared" si="21"/>
        <v/>
      </c>
    </row>
    <row r="659" spans="1:25" hidden="1" x14ac:dyDescent="0.2">
      <c r="A659" s="138">
        <v>655</v>
      </c>
      <c r="B659">
        <v>316</v>
      </c>
      <c r="C659" s="138" t="s">
        <v>854</v>
      </c>
      <c r="H659" s="378" t="s">
        <v>854</v>
      </c>
      <c r="I659" s="138" t="s">
        <v>854</v>
      </c>
      <c r="J659" t="s">
        <v>854</v>
      </c>
      <c r="K659" s="138" t="s">
        <v>854</v>
      </c>
      <c r="L659" s="398" t="s">
        <v>854</v>
      </c>
      <c r="M659" s="138" t="s">
        <v>2501</v>
      </c>
      <c r="N659" s="138" t="s">
        <v>2502</v>
      </c>
      <c r="O659" s="138" t="s">
        <v>854</v>
      </c>
      <c r="P659" s="138" t="s">
        <v>854</v>
      </c>
      <c r="Q659" t="s">
        <v>854</v>
      </c>
      <c r="R659" t="s">
        <v>854</v>
      </c>
      <c r="S659">
        <v>2</v>
      </c>
      <c r="T659">
        <v>42</v>
      </c>
      <c r="U659" s="138" t="s">
        <v>919</v>
      </c>
      <c r="X659" t="str">
        <f t="shared" si="20"/>
        <v>##</v>
      </c>
      <c r="Y659" t="str">
        <f t="shared" si="21"/>
        <v>$$$</v>
      </c>
    </row>
    <row r="660" spans="1:25" hidden="1" x14ac:dyDescent="0.2">
      <c r="A660" s="138">
        <v>656</v>
      </c>
      <c r="B660">
        <v>317</v>
      </c>
      <c r="C660" s="138" t="s">
        <v>854</v>
      </c>
      <c r="H660" s="378" t="s">
        <v>854</v>
      </c>
      <c r="I660" s="138" t="s">
        <v>854</v>
      </c>
      <c r="J660" t="s">
        <v>854</v>
      </c>
      <c r="K660" s="138" t="s">
        <v>854</v>
      </c>
      <c r="L660" s="398" t="s">
        <v>854</v>
      </c>
      <c r="M660" s="138" t="s">
        <v>921</v>
      </c>
      <c r="N660" s="138" t="s">
        <v>922</v>
      </c>
      <c r="O660" s="138" t="s">
        <v>854</v>
      </c>
      <c r="P660" s="138" t="s">
        <v>854</v>
      </c>
      <c r="Q660" t="s">
        <v>854</v>
      </c>
      <c r="R660" t="s">
        <v>854</v>
      </c>
      <c r="S660">
        <v>2</v>
      </c>
      <c r="T660">
        <v>42</v>
      </c>
      <c r="U660" s="138" t="s">
        <v>919</v>
      </c>
      <c r="X660" t="str">
        <f t="shared" si="20"/>
        <v>##</v>
      </c>
      <c r="Y660" t="str">
        <f t="shared" si="21"/>
        <v>$$$</v>
      </c>
    </row>
    <row r="661" spans="1:25" hidden="1" x14ac:dyDescent="0.2">
      <c r="A661" s="138">
        <v>657</v>
      </c>
      <c r="B661">
        <v>318</v>
      </c>
      <c r="C661" s="138" t="s">
        <v>854</v>
      </c>
      <c r="H661" s="378" t="s">
        <v>854</v>
      </c>
      <c r="I661" s="138" t="s">
        <v>854</v>
      </c>
      <c r="J661" t="s">
        <v>854</v>
      </c>
      <c r="K661" s="138" t="s">
        <v>854</v>
      </c>
      <c r="L661" s="398" t="s">
        <v>854</v>
      </c>
      <c r="M661" s="138" t="s">
        <v>2503</v>
      </c>
      <c r="N661" s="138" t="s">
        <v>2504</v>
      </c>
      <c r="O661" s="138" t="s">
        <v>854</v>
      </c>
      <c r="P661" s="138" t="s">
        <v>854</v>
      </c>
      <c r="Q661" t="s">
        <v>854</v>
      </c>
      <c r="R661" t="s">
        <v>854</v>
      </c>
      <c r="S661">
        <v>2</v>
      </c>
      <c r="T661">
        <v>42</v>
      </c>
      <c r="U661" s="138" t="s">
        <v>919</v>
      </c>
      <c r="X661" t="str">
        <f t="shared" si="20"/>
        <v>##</v>
      </c>
      <c r="Y661" t="str">
        <f t="shared" si="21"/>
        <v>$$$</v>
      </c>
    </row>
    <row r="662" spans="1:25" hidden="1" x14ac:dyDescent="0.2">
      <c r="A662" s="138">
        <v>658</v>
      </c>
      <c r="B662">
        <v>319</v>
      </c>
      <c r="C662" s="138" t="s">
        <v>854</v>
      </c>
      <c r="H662" s="378" t="s">
        <v>854</v>
      </c>
      <c r="I662" s="138" t="s">
        <v>854</v>
      </c>
      <c r="J662" t="s">
        <v>854</v>
      </c>
      <c r="K662" s="138" t="s">
        <v>854</v>
      </c>
      <c r="L662" s="398" t="s">
        <v>854</v>
      </c>
      <c r="M662" s="138" t="s">
        <v>2503</v>
      </c>
      <c r="N662" s="138" t="s">
        <v>2504</v>
      </c>
      <c r="O662" s="138" t="s">
        <v>854</v>
      </c>
      <c r="P662" s="138" t="s">
        <v>854</v>
      </c>
      <c r="Q662" t="s">
        <v>854</v>
      </c>
      <c r="R662" t="s">
        <v>854</v>
      </c>
      <c r="S662">
        <v>2</v>
      </c>
      <c r="T662">
        <v>42</v>
      </c>
      <c r="U662" s="138" t="s">
        <v>919</v>
      </c>
      <c r="X662" t="str">
        <f t="shared" si="20"/>
        <v>##</v>
      </c>
      <c r="Y662" t="str">
        <f t="shared" si="21"/>
        <v>$$$</v>
      </c>
    </row>
    <row r="663" spans="1:25" hidden="1" x14ac:dyDescent="0.2">
      <c r="A663" s="138">
        <v>659</v>
      </c>
      <c r="B663">
        <v>320</v>
      </c>
      <c r="C663" s="138" t="s">
        <v>854</v>
      </c>
      <c r="H663" s="378" t="s">
        <v>854</v>
      </c>
      <c r="I663" s="138" t="s">
        <v>854</v>
      </c>
      <c r="J663" t="s">
        <v>854</v>
      </c>
      <c r="K663" s="138" t="s">
        <v>854</v>
      </c>
      <c r="L663" s="398" t="s">
        <v>854</v>
      </c>
      <c r="M663" s="138" t="s">
        <v>2503</v>
      </c>
      <c r="N663" s="138" t="s">
        <v>2504</v>
      </c>
      <c r="O663" s="138" t="s">
        <v>854</v>
      </c>
      <c r="P663" s="138" t="s">
        <v>854</v>
      </c>
      <c r="Q663" t="s">
        <v>854</v>
      </c>
      <c r="R663" t="s">
        <v>854</v>
      </c>
      <c r="S663">
        <v>2</v>
      </c>
      <c r="T663">
        <v>42</v>
      </c>
      <c r="U663" s="138" t="s">
        <v>919</v>
      </c>
      <c r="X663" t="str">
        <f t="shared" si="20"/>
        <v>##</v>
      </c>
      <c r="Y663" t="str">
        <f t="shared" si="21"/>
        <v>$$$</v>
      </c>
    </row>
    <row r="664" spans="1:25" hidden="1" x14ac:dyDescent="0.2">
      <c r="A664" s="138">
        <v>660</v>
      </c>
      <c r="B664">
        <v>321</v>
      </c>
      <c r="C664" s="138" t="s">
        <v>854</v>
      </c>
      <c r="H664" s="378" t="s">
        <v>854</v>
      </c>
      <c r="I664" s="138" t="s">
        <v>854</v>
      </c>
      <c r="J664" t="s">
        <v>854</v>
      </c>
      <c r="K664" s="138" t="s">
        <v>854</v>
      </c>
      <c r="L664" s="398" t="s">
        <v>854</v>
      </c>
      <c r="M664" s="138" t="s">
        <v>2503</v>
      </c>
      <c r="N664" s="138" t="s">
        <v>2504</v>
      </c>
      <c r="O664" s="138" t="s">
        <v>854</v>
      </c>
      <c r="P664" s="138" t="s">
        <v>854</v>
      </c>
      <c r="Q664" t="s">
        <v>854</v>
      </c>
      <c r="R664" t="s">
        <v>854</v>
      </c>
      <c r="S664">
        <v>2</v>
      </c>
      <c r="T664">
        <v>42</v>
      </c>
      <c r="U664" s="138" t="s">
        <v>919</v>
      </c>
      <c r="X664" t="str">
        <f t="shared" si="20"/>
        <v>##</v>
      </c>
      <c r="Y664" t="str">
        <f t="shared" si="21"/>
        <v>$$$</v>
      </c>
    </row>
    <row r="665" spans="1:25" hidden="1" x14ac:dyDescent="0.2">
      <c r="A665" s="138">
        <v>661</v>
      </c>
      <c r="B665">
        <v>322</v>
      </c>
      <c r="C665" s="138" t="s">
        <v>854</v>
      </c>
      <c r="H665" s="378" t="s">
        <v>854</v>
      </c>
      <c r="I665" s="138" t="s">
        <v>854</v>
      </c>
      <c r="J665" t="s">
        <v>854</v>
      </c>
      <c r="K665" s="138" t="s">
        <v>854</v>
      </c>
      <c r="L665" s="398" t="s">
        <v>854</v>
      </c>
      <c r="M665" s="138" t="s">
        <v>923</v>
      </c>
      <c r="N665" s="138" t="s">
        <v>924</v>
      </c>
      <c r="O665" s="138" t="s">
        <v>854</v>
      </c>
      <c r="P665" s="138" t="s">
        <v>854</v>
      </c>
      <c r="Q665" t="s">
        <v>854</v>
      </c>
      <c r="R665" t="s">
        <v>854</v>
      </c>
      <c r="S665">
        <v>2</v>
      </c>
      <c r="T665">
        <v>42</v>
      </c>
      <c r="U665" s="138" t="s">
        <v>919</v>
      </c>
      <c r="X665" t="str">
        <f t="shared" si="20"/>
        <v>##</v>
      </c>
      <c r="Y665" t="str">
        <f t="shared" si="21"/>
        <v>$$$</v>
      </c>
    </row>
    <row r="666" spans="1:25" hidden="1" x14ac:dyDescent="0.2">
      <c r="A666" s="138">
        <v>662</v>
      </c>
      <c r="B666">
        <v>323</v>
      </c>
      <c r="C666" s="138" t="s">
        <v>854</v>
      </c>
      <c r="H666" s="378" t="s">
        <v>854</v>
      </c>
      <c r="I666" s="138" t="s">
        <v>854</v>
      </c>
      <c r="J666" t="s">
        <v>854</v>
      </c>
      <c r="K666" s="138" t="s">
        <v>854</v>
      </c>
      <c r="L666" s="398" t="s">
        <v>854</v>
      </c>
      <c r="M666" s="138" t="s">
        <v>923</v>
      </c>
      <c r="N666" s="138" t="s">
        <v>924</v>
      </c>
      <c r="O666" s="138" t="s">
        <v>854</v>
      </c>
      <c r="P666" s="138" t="s">
        <v>854</v>
      </c>
      <c r="Q666" t="s">
        <v>854</v>
      </c>
      <c r="R666" t="s">
        <v>854</v>
      </c>
      <c r="S666">
        <v>2</v>
      </c>
      <c r="T666">
        <v>42</v>
      </c>
      <c r="U666" s="138" t="s">
        <v>919</v>
      </c>
      <c r="X666" t="str">
        <f t="shared" si="20"/>
        <v>##</v>
      </c>
      <c r="Y666" t="str">
        <f t="shared" si="21"/>
        <v>$$$</v>
      </c>
    </row>
    <row r="667" spans="1:25" hidden="1" x14ac:dyDescent="0.2">
      <c r="A667" s="138">
        <v>663</v>
      </c>
      <c r="B667">
        <v>324</v>
      </c>
      <c r="C667" s="138">
        <v>25660000</v>
      </c>
      <c r="D667">
        <v>25</v>
      </c>
      <c r="E667">
        <v>66</v>
      </c>
      <c r="H667" s="378" t="s">
        <v>854</v>
      </c>
      <c r="I667" s="138" t="s">
        <v>2505</v>
      </c>
      <c r="J667" t="s">
        <v>2505</v>
      </c>
      <c r="K667" s="138">
        <v>1</v>
      </c>
      <c r="L667" s="398">
        <v>1</v>
      </c>
      <c r="M667" s="138" t="s">
        <v>2506</v>
      </c>
      <c r="N667" s="138" t="s">
        <v>2506</v>
      </c>
      <c r="O667" s="138">
        <v>261010</v>
      </c>
      <c r="P667" s="138">
        <v>1</v>
      </c>
      <c r="Q667" t="s">
        <v>1822</v>
      </c>
      <c r="R667" t="s">
        <v>1951</v>
      </c>
      <c r="S667">
        <v>2</v>
      </c>
      <c r="T667">
        <v>42</v>
      </c>
      <c r="U667" s="138" t="s">
        <v>919</v>
      </c>
      <c r="X667" t="str">
        <f t="shared" si="20"/>
        <v/>
      </c>
      <c r="Y667" t="str">
        <f t="shared" si="21"/>
        <v/>
      </c>
    </row>
    <row r="668" spans="1:25" hidden="1" x14ac:dyDescent="0.2">
      <c r="A668" s="138">
        <v>664</v>
      </c>
      <c r="B668">
        <v>325</v>
      </c>
      <c r="C668" s="138">
        <v>25660000</v>
      </c>
      <c r="D668">
        <v>25</v>
      </c>
      <c r="E668">
        <v>66</v>
      </c>
      <c r="H668" s="378" t="s">
        <v>854</v>
      </c>
      <c r="I668" s="138" t="s">
        <v>2456</v>
      </c>
      <c r="J668" t="s">
        <v>2456</v>
      </c>
      <c r="K668" s="138">
        <v>1</v>
      </c>
      <c r="L668" s="398">
        <v>1</v>
      </c>
      <c r="M668" s="138" t="s">
        <v>2506</v>
      </c>
      <c r="N668" s="138" t="s">
        <v>2506</v>
      </c>
      <c r="S668">
        <v>2</v>
      </c>
      <c r="T668">
        <v>42</v>
      </c>
      <c r="U668" s="138" t="s">
        <v>919</v>
      </c>
      <c r="X668" t="str">
        <f t="shared" si="20"/>
        <v>##</v>
      </c>
      <c r="Y668" t="str">
        <f t="shared" si="21"/>
        <v/>
      </c>
    </row>
    <row r="669" spans="1:25" hidden="1" x14ac:dyDescent="0.2">
      <c r="A669" s="138">
        <v>665</v>
      </c>
      <c r="B669">
        <v>326</v>
      </c>
      <c r="C669" s="138" t="s">
        <v>854</v>
      </c>
      <c r="H669" s="378" t="s">
        <v>854</v>
      </c>
      <c r="I669" s="138" t="s">
        <v>854</v>
      </c>
      <c r="J669" t="s">
        <v>854</v>
      </c>
      <c r="K669" s="138" t="s">
        <v>854</v>
      </c>
      <c r="L669" s="398" t="s">
        <v>854</v>
      </c>
      <c r="M669" s="138" t="s">
        <v>2506</v>
      </c>
      <c r="N669" s="138" t="s">
        <v>2506</v>
      </c>
      <c r="O669" s="138" t="s">
        <v>854</v>
      </c>
      <c r="P669" s="138" t="s">
        <v>854</v>
      </c>
      <c r="Q669" t="s">
        <v>854</v>
      </c>
      <c r="R669" t="s">
        <v>854</v>
      </c>
      <c r="S669">
        <v>2</v>
      </c>
      <c r="T669">
        <v>42</v>
      </c>
      <c r="U669" s="138" t="s">
        <v>919</v>
      </c>
      <c r="X669" t="str">
        <f t="shared" si="20"/>
        <v>##</v>
      </c>
      <c r="Y669" t="str">
        <f t="shared" si="21"/>
        <v>$$$</v>
      </c>
    </row>
    <row r="670" spans="1:25" hidden="1" x14ac:dyDescent="0.2">
      <c r="A670" s="138">
        <v>666</v>
      </c>
      <c r="B670">
        <v>327</v>
      </c>
      <c r="C670" s="138" t="s">
        <v>854</v>
      </c>
      <c r="H670" s="378" t="s">
        <v>854</v>
      </c>
      <c r="I670" s="138" t="s">
        <v>854</v>
      </c>
      <c r="J670" t="s">
        <v>854</v>
      </c>
      <c r="K670" s="138" t="s">
        <v>854</v>
      </c>
      <c r="L670" s="398" t="s">
        <v>854</v>
      </c>
      <c r="M670" s="138" t="s">
        <v>2506</v>
      </c>
      <c r="N670" s="138" t="s">
        <v>2506</v>
      </c>
      <c r="O670" s="138" t="s">
        <v>854</v>
      </c>
      <c r="P670" s="138" t="s">
        <v>854</v>
      </c>
      <c r="Q670" t="s">
        <v>854</v>
      </c>
      <c r="R670" t="s">
        <v>854</v>
      </c>
      <c r="S670">
        <v>2</v>
      </c>
      <c r="T670">
        <v>42</v>
      </c>
      <c r="U670" s="138" t="s">
        <v>919</v>
      </c>
      <c r="X670" t="str">
        <f t="shared" si="20"/>
        <v>##</v>
      </c>
      <c r="Y670" t="str">
        <f t="shared" si="21"/>
        <v>$$$</v>
      </c>
    </row>
    <row r="671" spans="1:25" hidden="1" x14ac:dyDescent="0.2">
      <c r="A671" s="138">
        <v>667</v>
      </c>
      <c r="B671">
        <v>328</v>
      </c>
      <c r="C671" s="138" t="s">
        <v>854</v>
      </c>
      <c r="H671" s="378" t="s">
        <v>854</v>
      </c>
      <c r="I671" s="138" t="s">
        <v>854</v>
      </c>
      <c r="J671" t="s">
        <v>854</v>
      </c>
      <c r="K671" s="138" t="s">
        <v>854</v>
      </c>
      <c r="L671" s="398" t="s">
        <v>854</v>
      </c>
      <c r="M671" s="138" t="s">
        <v>2506</v>
      </c>
      <c r="N671" s="138" t="s">
        <v>2506</v>
      </c>
      <c r="O671" s="138" t="s">
        <v>854</v>
      </c>
      <c r="P671" s="138" t="s">
        <v>854</v>
      </c>
      <c r="Q671" t="s">
        <v>854</v>
      </c>
      <c r="R671" t="s">
        <v>854</v>
      </c>
      <c r="S671">
        <v>2</v>
      </c>
      <c r="T671">
        <v>42</v>
      </c>
      <c r="U671" s="138" t="s">
        <v>919</v>
      </c>
      <c r="X671" t="str">
        <f t="shared" si="20"/>
        <v>##</v>
      </c>
      <c r="Y671" t="str">
        <f t="shared" si="21"/>
        <v>$$$</v>
      </c>
    </row>
    <row r="672" spans="1:25" hidden="1" x14ac:dyDescent="0.2">
      <c r="A672" s="138">
        <v>668</v>
      </c>
      <c r="B672">
        <v>329</v>
      </c>
      <c r="C672" s="138" t="s">
        <v>854</v>
      </c>
      <c r="H672" s="378" t="s">
        <v>854</v>
      </c>
      <c r="I672" s="138" t="s">
        <v>854</v>
      </c>
      <c r="J672" t="s">
        <v>854</v>
      </c>
      <c r="K672" s="138" t="s">
        <v>854</v>
      </c>
      <c r="L672" s="398" t="s">
        <v>854</v>
      </c>
      <c r="M672" s="138" t="s">
        <v>2506</v>
      </c>
      <c r="N672" s="138" t="s">
        <v>2506</v>
      </c>
      <c r="O672" s="138" t="s">
        <v>854</v>
      </c>
      <c r="P672" s="138" t="s">
        <v>854</v>
      </c>
      <c r="Q672" t="s">
        <v>854</v>
      </c>
      <c r="R672" t="s">
        <v>854</v>
      </c>
      <c r="S672">
        <v>2</v>
      </c>
      <c r="T672">
        <v>42</v>
      </c>
      <c r="U672" s="138" t="s">
        <v>919</v>
      </c>
      <c r="X672" t="str">
        <f t="shared" si="20"/>
        <v>##</v>
      </c>
      <c r="Y672" t="str">
        <f t="shared" si="21"/>
        <v>$$$</v>
      </c>
    </row>
    <row r="673" spans="1:25" hidden="1" x14ac:dyDescent="0.2">
      <c r="A673" s="138">
        <v>669</v>
      </c>
      <c r="B673">
        <v>330</v>
      </c>
      <c r="C673" s="138" t="s">
        <v>854</v>
      </c>
      <c r="H673" s="378" t="s">
        <v>854</v>
      </c>
      <c r="I673" s="138" t="s">
        <v>854</v>
      </c>
      <c r="J673" t="s">
        <v>854</v>
      </c>
      <c r="K673" s="138" t="s">
        <v>854</v>
      </c>
      <c r="L673" s="398" t="s">
        <v>854</v>
      </c>
      <c r="M673" s="138" t="s">
        <v>2506</v>
      </c>
      <c r="N673" s="138" t="s">
        <v>2506</v>
      </c>
      <c r="O673" s="138" t="s">
        <v>854</v>
      </c>
      <c r="P673" s="138" t="s">
        <v>854</v>
      </c>
      <c r="Q673" t="s">
        <v>854</v>
      </c>
      <c r="R673" t="s">
        <v>854</v>
      </c>
      <c r="S673">
        <v>2</v>
      </c>
      <c r="T673">
        <v>42</v>
      </c>
      <c r="U673" s="138" t="s">
        <v>919</v>
      </c>
      <c r="X673" t="str">
        <f t="shared" si="20"/>
        <v>##</v>
      </c>
      <c r="Y673" t="str">
        <f t="shared" si="21"/>
        <v>$$$</v>
      </c>
    </row>
    <row r="674" spans="1:25" hidden="1" x14ac:dyDescent="0.2">
      <c r="A674" s="138">
        <v>670</v>
      </c>
      <c r="B674">
        <v>331</v>
      </c>
      <c r="C674" s="138" t="s">
        <v>854</v>
      </c>
      <c r="H674" s="378" t="s">
        <v>854</v>
      </c>
      <c r="I674" s="138" t="s">
        <v>854</v>
      </c>
      <c r="J674" t="s">
        <v>854</v>
      </c>
      <c r="K674" s="138" t="s">
        <v>854</v>
      </c>
      <c r="L674" s="398" t="s">
        <v>854</v>
      </c>
      <c r="M674" s="138" t="s">
        <v>2506</v>
      </c>
      <c r="N674" s="138" t="s">
        <v>2506</v>
      </c>
      <c r="O674" s="138" t="s">
        <v>854</v>
      </c>
      <c r="P674" s="138" t="s">
        <v>854</v>
      </c>
      <c r="Q674" t="s">
        <v>854</v>
      </c>
      <c r="R674" t="s">
        <v>854</v>
      </c>
      <c r="S674">
        <v>2</v>
      </c>
      <c r="T674">
        <v>42</v>
      </c>
      <c r="U674" s="138" t="s">
        <v>919</v>
      </c>
      <c r="X674" t="str">
        <f t="shared" si="20"/>
        <v>##</v>
      </c>
      <c r="Y674" t="str">
        <f t="shared" si="21"/>
        <v>$$$</v>
      </c>
    </row>
    <row r="675" spans="1:25" hidden="1" x14ac:dyDescent="0.2">
      <c r="A675" s="138">
        <v>671</v>
      </c>
      <c r="C675" s="138" t="s">
        <v>854</v>
      </c>
      <c r="H675" s="378" t="s">
        <v>854</v>
      </c>
      <c r="I675" s="138" t="s">
        <v>854</v>
      </c>
      <c r="J675" t="s">
        <v>854</v>
      </c>
      <c r="K675" s="138" t="s">
        <v>854</v>
      </c>
      <c r="L675" s="398" t="s">
        <v>854</v>
      </c>
      <c r="O675" s="138" t="s">
        <v>854</v>
      </c>
      <c r="P675" s="138" t="s">
        <v>854</v>
      </c>
      <c r="Q675" t="s">
        <v>854</v>
      </c>
      <c r="R675" t="s">
        <v>854</v>
      </c>
      <c r="X675" t="str">
        <f t="shared" si="20"/>
        <v>##</v>
      </c>
      <c r="Y675" t="str">
        <f t="shared" si="21"/>
        <v>$$$</v>
      </c>
    </row>
    <row r="676" spans="1:25" hidden="1" x14ac:dyDescent="0.2">
      <c r="A676" s="138">
        <v>672</v>
      </c>
      <c r="B676">
        <v>342</v>
      </c>
      <c r="C676" s="138" t="s">
        <v>854</v>
      </c>
      <c r="H676" s="378" t="s">
        <v>854</v>
      </c>
      <c r="I676" s="138" t="s">
        <v>854</v>
      </c>
      <c r="J676" t="s">
        <v>854</v>
      </c>
      <c r="K676" s="138" t="s">
        <v>854</v>
      </c>
      <c r="L676" s="398" t="s">
        <v>854</v>
      </c>
      <c r="M676" s="138" t="s">
        <v>2507</v>
      </c>
      <c r="N676" s="138" t="s">
        <v>2508</v>
      </c>
      <c r="O676" s="138" t="s">
        <v>854</v>
      </c>
      <c r="P676" s="138" t="s">
        <v>854</v>
      </c>
      <c r="Q676" t="s">
        <v>854</v>
      </c>
      <c r="R676" t="s">
        <v>854</v>
      </c>
      <c r="S676">
        <v>2</v>
      </c>
      <c r="T676">
        <v>42</v>
      </c>
      <c r="U676" s="138" t="s">
        <v>919</v>
      </c>
      <c r="X676" t="str">
        <f t="shared" si="20"/>
        <v>##</v>
      </c>
      <c r="Y676" t="str">
        <f t="shared" si="21"/>
        <v>$$$</v>
      </c>
    </row>
    <row r="677" spans="1:25" hidden="1" x14ac:dyDescent="0.2">
      <c r="A677" s="138">
        <v>673</v>
      </c>
      <c r="B677">
        <v>340</v>
      </c>
      <c r="C677" s="138" t="s">
        <v>854</v>
      </c>
      <c r="H677" s="378" t="s">
        <v>854</v>
      </c>
      <c r="I677" s="138" t="s">
        <v>854</v>
      </c>
      <c r="J677" t="s">
        <v>854</v>
      </c>
      <c r="K677" s="138" t="s">
        <v>854</v>
      </c>
      <c r="L677" s="398" t="s">
        <v>854</v>
      </c>
      <c r="M677" s="138" t="s">
        <v>2509</v>
      </c>
      <c r="N677" s="138" t="s">
        <v>2510</v>
      </c>
      <c r="O677" s="138" t="s">
        <v>854</v>
      </c>
      <c r="P677" s="138" t="s">
        <v>854</v>
      </c>
      <c r="Q677" t="s">
        <v>854</v>
      </c>
      <c r="R677" t="s">
        <v>854</v>
      </c>
      <c r="S677">
        <v>2</v>
      </c>
      <c r="T677">
        <v>42</v>
      </c>
      <c r="U677" s="138" t="s">
        <v>919</v>
      </c>
      <c r="X677" t="str">
        <f t="shared" si="20"/>
        <v>##</v>
      </c>
      <c r="Y677" t="str">
        <f t="shared" si="21"/>
        <v>$$$</v>
      </c>
    </row>
    <row r="678" spans="1:25" hidden="1" x14ac:dyDescent="0.2">
      <c r="A678" s="138">
        <v>674</v>
      </c>
      <c r="B678">
        <v>335</v>
      </c>
      <c r="C678" s="138" t="s">
        <v>854</v>
      </c>
      <c r="H678" s="378" t="s">
        <v>854</v>
      </c>
      <c r="I678" s="138" t="s">
        <v>854</v>
      </c>
      <c r="J678" t="s">
        <v>854</v>
      </c>
      <c r="K678" s="138" t="s">
        <v>854</v>
      </c>
      <c r="L678" s="398" t="s">
        <v>854</v>
      </c>
      <c r="O678" s="138" t="s">
        <v>854</v>
      </c>
      <c r="P678" s="138" t="s">
        <v>854</v>
      </c>
      <c r="Q678" t="s">
        <v>854</v>
      </c>
      <c r="R678" t="s">
        <v>854</v>
      </c>
      <c r="S678">
        <v>2</v>
      </c>
      <c r="T678">
        <v>42</v>
      </c>
      <c r="U678" s="138" t="s">
        <v>919</v>
      </c>
      <c r="X678" t="str">
        <f t="shared" si="20"/>
        <v>##</v>
      </c>
      <c r="Y678" t="str">
        <f t="shared" si="21"/>
        <v>$$$</v>
      </c>
    </row>
    <row r="679" spans="1:25" hidden="1" x14ac:dyDescent="0.2">
      <c r="A679" s="138">
        <v>675</v>
      </c>
      <c r="B679">
        <v>336</v>
      </c>
      <c r="C679" s="138">
        <v>25660000</v>
      </c>
      <c r="D679">
        <v>25</v>
      </c>
      <c r="E679">
        <v>66</v>
      </c>
      <c r="H679" s="378" t="s">
        <v>854</v>
      </c>
      <c r="I679" s="138" t="s">
        <v>2511</v>
      </c>
      <c r="J679" t="s">
        <v>2511</v>
      </c>
      <c r="K679" s="138">
        <v>89</v>
      </c>
      <c r="L679" s="398">
        <v>89</v>
      </c>
      <c r="M679" s="138" t="s">
        <v>2512</v>
      </c>
      <c r="N679" s="138" t="s">
        <v>931</v>
      </c>
      <c r="O679" s="138">
        <v>262020</v>
      </c>
      <c r="P679" s="138">
        <v>2</v>
      </c>
      <c r="Q679" t="s">
        <v>858</v>
      </c>
      <c r="R679" t="s">
        <v>2011</v>
      </c>
      <c r="S679">
        <v>2</v>
      </c>
      <c r="T679">
        <v>42</v>
      </c>
      <c r="U679" s="138" t="s">
        <v>919</v>
      </c>
      <c r="X679" t="str">
        <f t="shared" si="20"/>
        <v/>
      </c>
      <c r="Y679" t="str">
        <f t="shared" si="21"/>
        <v/>
      </c>
    </row>
    <row r="680" spans="1:25" hidden="1" x14ac:dyDescent="0.2">
      <c r="A680" s="138">
        <v>676</v>
      </c>
      <c r="B680">
        <v>337</v>
      </c>
      <c r="C680" s="138">
        <v>25660000</v>
      </c>
      <c r="D680">
        <v>25</v>
      </c>
      <c r="E680">
        <v>66</v>
      </c>
      <c r="H680" s="378" t="s">
        <v>854</v>
      </c>
      <c r="L680" s="398" t="s">
        <v>854</v>
      </c>
      <c r="M680" s="138" t="s">
        <v>2512</v>
      </c>
      <c r="N680" s="138" t="s">
        <v>931</v>
      </c>
      <c r="S680">
        <v>2</v>
      </c>
      <c r="T680">
        <v>42</v>
      </c>
      <c r="U680" s="138" t="s">
        <v>919</v>
      </c>
      <c r="X680" t="str">
        <f t="shared" si="20"/>
        <v>##</v>
      </c>
      <c r="Y680" t="str">
        <f t="shared" si="21"/>
        <v/>
      </c>
    </row>
    <row r="681" spans="1:25" hidden="1" x14ac:dyDescent="0.2">
      <c r="A681" s="138">
        <v>677</v>
      </c>
      <c r="C681" s="138" t="s">
        <v>854</v>
      </c>
      <c r="H681" s="378" t="s">
        <v>854</v>
      </c>
      <c r="I681" s="138" t="s">
        <v>854</v>
      </c>
      <c r="J681" t="s">
        <v>854</v>
      </c>
      <c r="K681" s="138" t="s">
        <v>854</v>
      </c>
      <c r="L681" s="398" t="s">
        <v>854</v>
      </c>
      <c r="O681" s="138" t="s">
        <v>854</v>
      </c>
      <c r="P681" s="138" t="s">
        <v>854</v>
      </c>
      <c r="Q681" t="s">
        <v>854</v>
      </c>
      <c r="R681" t="s">
        <v>854</v>
      </c>
      <c r="X681" t="str">
        <f t="shared" si="20"/>
        <v>##</v>
      </c>
      <c r="Y681" t="str">
        <f t="shared" si="21"/>
        <v>$$$</v>
      </c>
    </row>
    <row r="682" spans="1:25" hidden="1" x14ac:dyDescent="0.2">
      <c r="A682" s="138">
        <v>678</v>
      </c>
      <c r="B682">
        <v>339</v>
      </c>
      <c r="C682" s="138" t="s">
        <v>854</v>
      </c>
      <c r="H682" s="378" t="s">
        <v>854</v>
      </c>
      <c r="I682" s="138" t="s">
        <v>854</v>
      </c>
      <c r="J682" t="s">
        <v>854</v>
      </c>
      <c r="K682" s="138" t="s">
        <v>854</v>
      </c>
      <c r="L682" s="398" t="s">
        <v>854</v>
      </c>
      <c r="O682" s="138" t="s">
        <v>854</v>
      </c>
      <c r="P682" s="138" t="s">
        <v>854</v>
      </c>
      <c r="Q682" t="s">
        <v>854</v>
      </c>
      <c r="R682" t="s">
        <v>854</v>
      </c>
      <c r="S682">
        <v>2</v>
      </c>
      <c r="T682">
        <v>42</v>
      </c>
      <c r="U682" s="138" t="s">
        <v>919</v>
      </c>
      <c r="X682" t="str">
        <f t="shared" si="20"/>
        <v>##</v>
      </c>
      <c r="Y682" t="str">
        <f t="shared" si="21"/>
        <v>$$$</v>
      </c>
    </row>
    <row r="683" spans="1:25" hidden="1" x14ac:dyDescent="0.2">
      <c r="A683" s="138">
        <v>679</v>
      </c>
      <c r="C683" s="138" t="s">
        <v>854</v>
      </c>
      <c r="H683" s="378" t="s">
        <v>854</v>
      </c>
      <c r="I683" s="138" t="s">
        <v>854</v>
      </c>
      <c r="J683" t="s">
        <v>854</v>
      </c>
      <c r="K683" s="138" t="s">
        <v>854</v>
      </c>
      <c r="L683" s="398" t="s">
        <v>854</v>
      </c>
      <c r="O683" s="138" t="s">
        <v>854</v>
      </c>
      <c r="P683" s="138" t="s">
        <v>854</v>
      </c>
      <c r="Q683" t="s">
        <v>854</v>
      </c>
      <c r="R683" t="s">
        <v>854</v>
      </c>
      <c r="X683" t="str">
        <f t="shared" si="20"/>
        <v>##</v>
      </c>
      <c r="Y683" t="str">
        <f t="shared" si="21"/>
        <v>$$$</v>
      </c>
    </row>
    <row r="684" spans="1:25" hidden="1" x14ac:dyDescent="0.2">
      <c r="A684" s="138">
        <v>680</v>
      </c>
      <c r="B684">
        <v>341</v>
      </c>
      <c r="C684" s="138" t="s">
        <v>854</v>
      </c>
      <c r="H684" s="378" t="s">
        <v>854</v>
      </c>
      <c r="I684" s="138" t="s">
        <v>854</v>
      </c>
      <c r="J684" t="s">
        <v>854</v>
      </c>
      <c r="K684" s="138" t="s">
        <v>854</v>
      </c>
      <c r="L684" s="398" t="s">
        <v>854</v>
      </c>
      <c r="O684" s="138" t="s">
        <v>854</v>
      </c>
      <c r="P684" s="138" t="s">
        <v>854</v>
      </c>
      <c r="Q684" t="s">
        <v>854</v>
      </c>
      <c r="R684" t="s">
        <v>854</v>
      </c>
      <c r="S684">
        <v>2</v>
      </c>
      <c r="T684">
        <v>42</v>
      </c>
      <c r="U684" s="138" t="s">
        <v>919</v>
      </c>
      <c r="X684" t="str">
        <f t="shared" si="20"/>
        <v>##</v>
      </c>
      <c r="Y684" t="str">
        <f t="shared" si="21"/>
        <v>$$$</v>
      </c>
    </row>
    <row r="685" spans="1:25" hidden="1" x14ac:dyDescent="0.2">
      <c r="A685" s="138">
        <v>681</v>
      </c>
      <c r="C685" s="138" t="s">
        <v>854</v>
      </c>
      <c r="H685" s="378" t="s">
        <v>854</v>
      </c>
      <c r="I685" s="138" t="s">
        <v>854</v>
      </c>
      <c r="J685" t="s">
        <v>854</v>
      </c>
      <c r="K685" s="138" t="s">
        <v>854</v>
      </c>
      <c r="L685" s="398" t="s">
        <v>854</v>
      </c>
      <c r="O685" s="138" t="s">
        <v>854</v>
      </c>
      <c r="P685" s="138" t="s">
        <v>854</v>
      </c>
      <c r="Q685" t="s">
        <v>854</v>
      </c>
      <c r="R685" t="s">
        <v>854</v>
      </c>
      <c r="X685" t="str">
        <f t="shared" si="20"/>
        <v>##</v>
      </c>
      <c r="Y685" t="str">
        <f t="shared" si="21"/>
        <v>$$$</v>
      </c>
    </row>
    <row r="686" spans="1:25" hidden="1" x14ac:dyDescent="0.2">
      <c r="A686" s="138">
        <v>682</v>
      </c>
      <c r="B686">
        <v>343</v>
      </c>
      <c r="C686" s="138" t="s">
        <v>854</v>
      </c>
      <c r="H686" s="378" t="s">
        <v>854</v>
      </c>
      <c r="I686" s="138" t="s">
        <v>854</v>
      </c>
      <c r="J686" t="s">
        <v>854</v>
      </c>
      <c r="K686" s="138" t="s">
        <v>854</v>
      </c>
      <c r="L686" s="398" t="s">
        <v>854</v>
      </c>
      <c r="O686" s="138" t="s">
        <v>854</v>
      </c>
      <c r="P686" s="138" t="s">
        <v>854</v>
      </c>
      <c r="Q686" t="s">
        <v>854</v>
      </c>
      <c r="R686" t="s">
        <v>854</v>
      </c>
      <c r="S686">
        <v>2</v>
      </c>
      <c r="T686">
        <v>42</v>
      </c>
      <c r="U686" s="138" t="s">
        <v>919</v>
      </c>
      <c r="X686" t="str">
        <f t="shared" si="20"/>
        <v>##</v>
      </c>
      <c r="Y686" t="str">
        <f t="shared" si="21"/>
        <v>$$$</v>
      </c>
    </row>
    <row r="687" spans="1:25" hidden="1" x14ac:dyDescent="0.2">
      <c r="A687" s="138">
        <v>683</v>
      </c>
      <c r="B687">
        <v>58</v>
      </c>
      <c r="C687" s="138">
        <v>25660000</v>
      </c>
      <c r="D687">
        <v>25</v>
      </c>
      <c r="E687">
        <v>66</v>
      </c>
      <c r="H687" s="378" t="s">
        <v>854</v>
      </c>
      <c r="M687" s="138" t="s">
        <v>1969</v>
      </c>
      <c r="N687" s="138" t="s">
        <v>2513</v>
      </c>
      <c r="S687">
        <v>2</v>
      </c>
      <c r="T687">
        <v>42</v>
      </c>
      <c r="U687" s="138" t="s">
        <v>919</v>
      </c>
      <c r="X687" t="str">
        <f t="shared" si="20"/>
        <v/>
      </c>
      <c r="Y687" t="str">
        <f t="shared" si="21"/>
        <v/>
      </c>
    </row>
    <row r="688" spans="1:25" hidden="1" x14ac:dyDescent="0.2">
      <c r="A688" s="138">
        <v>684</v>
      </c>
      <c r="B688">
        <v>59</v>
      </c>
      <c r="C688" s="138" t="s">
        <v>854</v>
      </c>
      <c r="H688" s="378" t="s">
        <v>854</v>
      </c>
      <c r="I688" s="138" t="s">
        <v>854</v>
      </c>
      <c r="J688" t="s">
        <v>854</v>
      </c>
      <c r="K688" s="138" t="s">
        <v>854</v>
      </c>
      <c r="L688" s="398" t="s">
        <v>854</v>
      </c>
      <c r="M688" s="138" t="s">
        <v>872</v>
      </c>
      <c r="N688" s="138" t="s">
        <v>873</v>
      </c>
      <c r="O688" s="138" t="s">
        <v>854</v>
      </c>
      <c r="P688" s="138" t="s">
        <v>854</v>
      </c>
      <c r="Q688" t="s">
        <v>854</v>
      </c>
      <c r="R688" t="s">
        <v>854</v>
      </c>
      <c r="S688">
        <v>2</v>
      </c>
      <c r="T688">
        <v>42</v>
      </c>
      <c r="U688" s="138" t="s">
        <v>919</v>
      </c>
      <c r="X688" t="str">
        <f t="shared" si="20"/>
        <v>##</v>
      </c>
      <c r="Y688" t="str">
        <f t="shared" si="21"/>
        <v>$$$</v>
      </c>
    </row>
    <row r="689" spans="1:25" hidden="1" x14ac:dyDescent="0.2">
      <c r="A689" s="138">
        <v>685</v>
      </c>
      <c r="B689">
        <v>60</v>
      </c>
      <c r="C689" s="138" t="s">
        <v>854</v>
      </c>
      <c r="H689" s="378" t="s">
        <v>854</v>
      </c>
      <c r="I689" s="138" t="s">
        <v>854</v>
      </c>
      <c r="J689" t="s">
        <v>854</v>
      </c>
      <c r="K689" s="138" t="s">
        <v>854</v>
      </c>
      <c r="L689" s="398" t="s">
        <v>854</v>
      </c>
      <c r="M689" s="138" t="s">
        <v>874</v>
      </c>
      <c r="N689" s="138" t="s">
        <v>875</v>
      </c>
      <c r="O689" s="138" t="s">
        <v>854</v>
      </c>
      <c r="P689" s="138" t="s">
        <v>854</v>
      </c>
      <c r="Q689" t="s">
        <v>854</v>
      </c>
      <c r="R689" t="s">
        <v>854</v>
      </c>
      <c r="S689">
        <v>2</v>
      </c>
      <c r="T689">
        <v>42</v>
      </c>
      <c r="U689" s="138" t="s">
        <v>919</v>
      </c>
      <c r="X689" t="str">
        <f t="shared" si="20"/>
        <v>##</v>
      </c>
      <c r="Y689" t="str">
        <f t="shared" si="21"/>
        <v>$$$</v>
      </c>
    </row>
    <row r="690" spans="1:25" hidden="1" x14ac:dyDescent="0.2">
      <c r="A690" s="138">
        <v>686</v>
      </c>
      <c r="B690">
        <v>61</v>
      </c>
      <c r="C690" s="138" t="s">
        <v>854</v>
      </c>
      <c r="H690" s="378" t="s">
        <v>854</v>
      </c>
      <c r="I690" s="138" t="s">
        <v>854</v>
      </c>
      <c r="J690" t="s">
        <v>854</v>
      </c>
      <c r="K690" s="138" t="s">
        <v>854</v>
      </c>
      <c r="L690" s="398" t="s">
        <v>854</v>
      </c>
      <c r="M690" s="138" t="s">
        <v>2514</v>
      </c>
      <c r="N690" s="138" t="s">
        <v>2515</v>
      </c>
      <c r="O690" s="138" t="s">
        <v>854</v>
      </c>
      <c r="P690" s="138" t="s">
        <v>854</v>
      </c>
      <c r="Q690" t="s">
        <v>854</v>
      </c>
      <c r="R690" t="s">
        <v>854</v>
      </c>
      <c r="S690">
        <v>2</v>
      </c>
      <c r="T690">
        <v>42</v>
      </c>
      <c r="U690" s="138" t="s">
        <v>919</v>
      </c>
      <c r="X690" t="str">
        <f t="shared" si="20"/>
        <v>##</v>
      </c>
      <c r="Y690" t="str">
        <f t="shared" si="21"/>
        <v>$$$</v>
      </c>
    </row>
    <row r="691" spans="1:25" hidden="1" x14ac:dyDescent="0.2">
      <c r="A691" s="138">
        <v>687</v>
      </c>
      <c r="B691">
        <v>351</v>
      </c>
      <c r="C691" s="138" t="s">
        <v>854</v>
      </c>
      <c r="H691" s="378" t="s">
        <v>854</v>
      </c>
      <c r="I691" s="138" t="s">
        <v>854</v>
      </c>
      <c r="J691" t="s">
        <v>854</v>
      </c>
      <c r="K691" s="138" t="s">
        <v>854</v>
      </c>
      <c r="L691" s="398" t="s">
        <v>854</v>
      </c>
      <c r="M691" s="138" t="s">
        <v>2516</v>
      </c>
      <c r="N691" s="138" t="s">
        <v>2516</v>
      </c>
      <c r="O691" s="138" t="s">
        <v>854</v>
      </c>
      <c r="P691" s="138" t="s">
        <v>854</v>
      </c>
      <c r="Q691" t="s">
        <v>854</v>
      </c>
      <c r="R691" t="s">
        <v>854</v>
      </c>
      <c r="S691">
        <v>2</v>
      </c>
      <c r="T691">
        <v>42</v>
      </c>
      <c r="U691" s="138" t="s">
        <v>919</v>
      </c>
      <c r="X691" t="str">
        <f t="shared" si="20"/>
        <v>##</v>
      </c>
      <c r="Y691" t="str">
        <f t="shared" si="21"/>
        <v>$$$</v>
      </c>
    </row>
    <row r="692" spans="1:25" hidden="1" x14ac:dyDescent="0.2">
      <c r="A692" s="138">
        <v>688</v>
      </c>
      <c r="B692">
        <v>352</v>
      </c>
      <c r="C692" s="138" t="s">
        <v>854</v>
      </c>
      <c r="H692" s="378" t="s">
        <v>854</v>
      </c>
      <c r="I692" s="138" t="s">
        <v>854</v>
      </c>
      <c r="J692" t="s">
        <v>854</v>
      </c>
      <c r="K692" s="138" t="s">
        <v>854</v>
      </c>
      <c r="L692" s="398" t="s">
        <v>854</v>
      </c>
      <c r="M692" s="138" t="s">
        <v>2516</v>
      </c>
      <c r="N692" s="138" t="s">
        <v>2516</v>
      </c>
      <c r="O692" s="138" t="s">
        <v>854</v>
      </c>
      <c r="P692" s="138" t="s">
        <v>854</v>
      </c>
      <c r="Q692" t="s">
        <v>854</v>
      </c>
      <c r="R692" t="s">
        <v>854</v>
      </c>
      <c r="S692">
        <v>2</v>
      </c>
      <c r="T692">
        <v>42</v>
      </c>
      <c r="U692" s="138" t="s">
        <v>919</v>
      </c>
      <c r="X692" t="str">
        <f t="shared" si="20"/>
        <v>##</v>
      </c>
      <c r="Y692" t="str">
        <f t="shared" si="21"/>
        <v>$$$</v>
      </c>
    </row>
    <row r="693" spans="1:25" hidden="1" x14ac:dyDescent="0.2">
      <c r="A693" s="138">
        <v>689</v>
      </c>
      <c r="B693">
        <v>353</v>
      </c>
      <c r="C693" s="138" t="s">
        <v>854</v>
      </c>
      <c r="H693" s="378" t="s">
        <v>854</v>
      </c>
      <c r="I693" s="138" t="s">
        <v>854</v>
      </c>
      <c r="J693" t="s">
        <v>854</v>
      </c>
      <c r="K693" s="138" t="s">
        <v>854</v>
      </c>
      <c r="L693" s="398" t="s">
        <v>854</v>
      </c>
      <c r="M693" s="138" t="s">
        <v>926</v>
      </c>
      <c r="N693" s="138" t="s">
        <v>926</v>
      </c>
      <c r="O693" s="138" t="s">
        <v>854</v>
      </c>
      <c r="P693" s="138" t="s">
        <v>854</v>
      </c>
      <c r="Q693" t="s">
        <v>854</v>
      </c>
      <c r="R693" t="s">
        <v>854</v>
      </c>
      <c r="S693">
        <v>2</v>
      </c>
      <c r="T693">
        <v>42</v>
      </c>
      <c r="U693" s="138" t="s">
        <v>919</v>
      </c>
      <c r="X693" t="str">
        <f t="shared" si="20"/>
        <v>##</v>
      </c>
      <c r="Y693" t="str">
        <f t="shared" si="21"/>
        <v>$$$</v>
      </c>
    </row>
    <row r="694" spans="1:25" hidden="1" x14ac:dyDescent="0.2">
      <c r="A694" s="138">
        <v>690</v>
      </c>
      <c r="B694">
        <v>355</v>
      </c>
      <c r="C694" s="138" t="s">
        <v>854</v>
      </c>
      <c r="H694" s="378" t="s">
        <v>854</v>
      </c>
      <c r="I694" s="138" t="s">
        <v>854</v>
      </c>
      <c r="J694" t="s">
        <v>854</v>
      </c>
      <c r="K694" s="138" t="s">
        <v>854</v>
      </c>
      <c r="L694" s="398" t="s">
        <v>854</v>
      </c>
      <c r="M694" s="138" t="s">
        <v>927</v>
      </c>
      <c r="N694" s="138" t="s">
        <v>928</v>
      </c>
      <c r="O694" s="138" t="s">
        <v>854</v>
      </c>
      <c r="P694" s="138" t="s">
        <v>854</v>
      </c>
      <c r="Q694" t="s">
        <v>854</v>
      </c>
      <c r="R694" t="s">
        <v>854</v>
      </c>
      <c r="S694">
        <v>2</v>
      </c>
      <c r="T694">
        <v>42</v>
      </c>
      <c r="U694" s="138" t="s">
        <v>919</v>
      </c>
      <c r="X694" t="str">
        <f t="shared" si="20"/>
        <v>##</v>
      </c>
      <c r="Y694" t="str">
        <f t="shared" si="21"/>
        <v>$$$</v>
      </c>
    </row>
    <row r="695" spans="1:25" hidden="1" x14ac:dyDescent="0.2">
      <c r="A695" s="138">
        <v>691</v>
      </c>
      <c r="B695">
        <v>356</v>
      </c>
      <c r="C695" s="138" t="s">
        <v>854</v>
      </c>
      <c r="H695" s="378" t="s">
        <v>854</v>
      </c>
      <c r="I695" s="138" t="s">
        <v>854</v>
      </c>
      <c r="J695" t="s">
        <v>854</v>
      </c>
      <c r="K695" s="138" t="s">
        <v>854</v>
      </c>
      <c r="L695" s="398" t="s">
        <v>854</v>
      </c>
      <c r="M695" s="138" t="s">
        <v>1830</v>
      </c>
      <c r="N695" s="138" t="s">
        <v>929</v>
      </c>
      <c r="O695" s="138" t="s">
        <v>854</v>
      </c>
      <c r="P695" s="138" t="s">
        <v>854</v>
      </c>
      <c r="Q695" t="s">
        <v>854</v>
      </c>
      <c r="R695" t="s">
        <v>854</v>
      </c>
      <c r="S695">
        <v>2</v>
      </c>
      <c r="T695">
        <v>42</v>
      </c>
      <c r="U695" s="138" t="s">
        <v>919</v>
      </c>
      <c r="X695" t="str">
        <f t="shared" si="20"/>
        <v>##</v>
      </c>
      <c r="Y695" t="str">
        <f t="shared" si="21"/>
        <v>$$$</v>
      </c>
    </row>
    <row r="696" spans="1:25" hidden="1" x14ac:dyDescent="0.2">
      <c r="A696" s="138">
        <v>692</v>
      </c>
      <c r="B696">
        <v>374</v>
      </c>
      <c r="C696" s="138">
        <v>25660000</v>
      </c>
      <c r="D696">
        <v>25</v>
      </c>
      <c r="E696">
        <v>66</v>
      </c>
      <c r="H696" s="378" t="s">
        <v>854</v>
      </c>
      <c r="M696" s="138" t="s">
        <v>2033</v>
      </c>
      <c r="N696" s="138" t="s">
        <v>932</v>
      </c>
      <c r="S696">
        <v>2</v>
      </c>
      <c r="T696">
        <v>42</v>
      </c>
      <c r="U696" s="138" t="s">
        <v>919</v>
      </c>
      <c r="X696" t="str">
        <f t="shared" si="20"/>
        <v/>
      </c>
      <c r="Y696" t="str">
        <f t="shared" si="21"/>
        <v/>
      </c>
    </row>
    <row r="697" spans="1:25" hidden="1" x14ac:dyDescent="0.2">
      <c r="A697" s="138">
        <v>693</v>
      </c>
      <c r="B697">
        <v>375</v>
      </c>
      <c r="C697" s="138">
        <v>25660000</v>
      </c>
      <c r="D697">
        <v>25</v>
      </c>
      <c r="E697">
        <v>66</v>
      </c>
      <c r="H697" s="378" t="s">
        <v>854</v>
      </c>
      <c r="I697" s="138" t="s">
        <v>2517</v>
      </c>
      <c r="J697" t="s">
        <v>2517</v>
      </c>
      <c r="K697" s="138">
        <v>95</v>
      </c>
      <c r="L697" s="398">
        <v>95</v>
      </c>
      <c r="M697" s="138" t="s">
        <v>2034</v>
      </c>
      <c r="N697" s="138" t="s">
        <v>933</v>
      </c>
      <c r="R697" t="s">
        <v>2334</v>
      </c>
      <c r="S697">
        <v>2</v>
      </c>
      <c r="T697">
        <v>42</v>
      </c>
      <c r="U697" s="138" t="s">
        <v>919</v>
      </c>
      <c r="X697" t="str">
        <f t="shared" si="20"/>
        <v>##</v>
      </c>
      <c r="Y697" t="str">
        <f t="shared" si="21"/>
        <v/>
      </c>
    </row>
    <row r="698" spans="1:25" hidden="1" x14ac:dyDescent="0.2">
      <c r="A698" s="138">
        <v>694</v>
      </c>
      <c r="B698">
        <v>376</v>
      </c>
      <c r="C698" s="138">
        <v>25660000</v>
      </c>
      <c r="D698">
        <v>25</v>
      </c>
      <c r="E698">
        <v>66</v>
      </c>
      <c r="H698" s="378" t="s">
        <v>854</v>
      </c>
      <c r="I698" s="138" t="s">
        <v>2449</v>
      </c>
      <c r="J698" t="s">
        <v>2449</v>
      </c>
      <c r="K698" s="138">
        <v>74</v>
      </c>
      <c r="L698" s="398">
        <v>74</v>
      </c>
      <c r="M698" s="138" t="s">
        <v>2518</v>
      </c>
      <c r="N698" s="138" t="s">
        <v>934</v>
      </c>
      <c r="R698" t="s">
        <v>2334</v>
      </c>
      <c r="S698">
        <v>2</v>
      </c>
      <c r="T698">
        <v>42</v>
      </c>
      <c r="U698" s="138" t="s">
        <v>919</v>
      </c>
      <c r="X698" t="str">
        <f t="shared" si="20"/>
        <v>##</v>
      </c>
      <c r="Y698" t="str">
        <f t="shared" si="21"/>
        <v/>
      </c>
    </row>
    <row r="699" spans="1:25" hidden="1" x14ac:dyDescent="0.2">
      <c r="A699" s="138">
        <v>695</v>
      </c>
      <c r="B699">
        <v>377</v>
      </c>
      <c r="C699" s="138" t="s">
        <v>854</v>
      </c>
      <c r="E699">
        <v>66</v>
      </c>
      <c r="H699" s="378" t="s">
        <v>854</v>
      </c>
      <c r="I699" s="138" t="s">
        <v>854</v>
      </c>
      <c r="J699" t="s">
        <v>854</v>
      </c>
      <c r="K699" s="138" t="s">
        <v>854</v>
      </c>
      <c r="L699" s="398" t="s">
        <v>854</v>
      </c>
      <c r="M699" s="138" t="s">
        <v>2519</v>
      </c>
      <c r="N699" s="138" t="s">
        <v>935</v>
      </c>
      <c r="O699" s="138" t="s">
        <v>854</v>
      </c>
      <c r="P699" s="138" t="s">
        <v>854</v>
      </c>
      <c r="Q699" t="s">
        <v>854</v>
      </c>
      <c r="R699" t="s">
        <v>854</v>
      </c>
      <c r="S699">
        <v>2</v>
      </c>
      <c r="T699">
        <v>42</v>
      </c>
      <c r="U699" s="138" t="s">
        <v>919</v>
      </c>
      <c r="X699" t="str">
        <f t="shared" si="20"/>
        <v>##</v>
      </c>
      <c r="Y699" t="str">
        <f t="shared" si="21"/>
        <v>$$$</v>
      </c>
    </row>
    <row r="700" spans="1:25" hidden="1" x14ac:dyDescent="0.2">
      <c r="A700" s="138">
        <v>696</v>
      </c>
      <c r="C700" s="138" t="s">
        <v>854</v>
      </c>
      <c r="H700" s="378" t="s">
        <v>854</v>
      </c>
      <c r="I700" s="138" t="s">
        <v>854</v>
      </c>
      <c r="J700" t="s">
        <v>854</v>
      </c>
      <c r="K700" s="138" t="s">
        <v>854</v>
      </c>
      <c r="L700" s="398" t="s">
        <v>854</v>
      </c>
      <c r="O700" s="138" t="s">
        <v>854</v>
      </c>
      <c r="P700" s="138" t="s">
        <v>854</v>
      </c>
      <c r="Q700" t="s">
        <v>854</v>
      </c>
      <c r="R700" t="s">
        <v>854</v>
      </c>
      <c r="T700">
        <v>42</v>
      </c>
      <c r="U700" s="138" t="s">
        <v>919</v>
      </c>
      <c r="X700" t="str">
        <f t="shared" si="20"/>
        <v>##</v>
      </c>
      <c r="Y700" t="str">
        <f t="shared" si="21"/>
        <v>$$$</v>
      </c>
    </row>
    <row r="701" spans="1:25" hidden="1" x14ac:dyDescent="0.2">
      <c r="A701" s="138">
        <v>697</v>
      </c>
      <c r="C701" s="138" t="s">
        <v>854</v>
      </c>
      <c r="H701" s="378" t="s">
        <v>854</v>
      </c>
      <c r="I701" s="138" t="s">
        <v>854</v>
      </c>
      <c r="J701" t="s">
        <v>854</v>
      </c>
      <c r="K701" s="138" t="s">
        <v>854</v>
      </c>
      <c r="L701" s="398" t="s">
        <v>854</v>
      </c>
      <c r="O701" s="138" t="s">
        <v>854</v>
      </c>
      <c r="P701" s="138" t="s">
        <v>854</v>
      </c>
      <c r="Q701" t="s">
        <v>854</v>
      </c>
      <c r="R701" t="s">
        <v>854</v>
      </c>
      <c r="T701">
        <v>42</v>
      </c>
      <c r="U701" s="138" t="s">
        <v>919</v>
      </c>
      <c r="X701" t="str">
        <f t="shared" si="20"/>
        <v>##</v>
      </c>
      <c r="Y701" t="str">
        <f t="shared" si="21"/>
        <v>$$$</v>
      </c>
    </row>
    <row r="702" spans="1:25" hidden="1" x14ac:dyDescent="0.2">
      <c r="A702" s="138">
        <v>698</v>
      </c>
      <c r="B702">
        <v>362</v>
      </c>
      <c r="C702" s="138">
        <v>25660000</v>
      </c>
      <c r="D702">
        <v>25</v>
      </c>
      <c r="E702">
        <v>66</v>
      </c>
      <c r="H702" s="378" t="s">
        <v>854</v>
      </c>
      <c r="M702" s="138" t="s">
        <v>2520</v>
      </c>
      <c r="N702" s="138" t="s">
        <v>2521</v>
      </c>
      <c r="S702">
        <v>2</v>
      </c>
      <c r="T702">
        <v>42</v>
      </c>
      <c r="U702" s="138" t="s">
        <v>919</v>
      </c>
      <c r="X702" t="str">
        <f t="shared" si="20"/>
        <v/>
      </c>
      <c r="Y702" t="str">
        <f t="shared" si="21"/>
        <v/>
      </c>
    </row>
    <row r="703" spans="1:25" hidden="1" x14ac:dyDescent="0.2">
      <c r="A703" s="138">
        <v>699</v>
      </c>
      <c r="B703">
        <v>363</v>
      </c>
      <c r="C703" s="138">
        <v>25660000</v>
      </c>
      <c r="D703">
        <v>25</v>
      </c>
      <c r="E703">
        <v>66</v>
      </c>
      <c r="H703" s="378" t="s">
        <v>854</v>
      </c>
      <c r="M703" s="138" t="s">
        <v>2520</v>
      </c>
      <c r="N703" s="138" t="s">
        <v>2521</v>
      </c>
      <c r="S703">
        <v>2</v>
      </c>
      <c r="T703">
        <v>42</v>
      </c>
      <c r="U703" s="138" t="s">
        <v>919</v>
      </c>
      <c r="X703" t="str">
        <f t="shared" si="20"/>
        <v>##</v>
      </c>
      <c r="Y703" t="str">
        <f t="shared" si="21"/>
        <v/>
      </c>
    </row>
    <row r="704" spans="1:25" hidden="1" x14ac:dyDescent="0.2">
      <c r="A704" s="138">
        <v>700</v>
      </c>
      <c r="B704">
        <v>364</v>
      </c>
      <c r="C704" s="138">
        <v>25660000</v>
      </c>
      <c r="D704">
        <v>25</v>
      </c>
      <c r="E704">
        <v>66</v>
      </c>
      <c r="H704" s="378" t="s">
        <v>854</v>
      </c>
      <c r="M704" s="138" t="s">
        <v>2520</v>
      </c>
      <c r="N704" s="138" t="s">
        <v>2521</v>
      </c>
      <c r="S704">
        <v>2</v>
      </c>
      <c r="T704">
        <v>42</v>
      </c>
      <c r="U704" s="138" t="s">
        <v>919</v>
      </c>
      <c r="X704" t="str">
        <f t="shared" si="20"/>
        <v>##</v>
      </c>
      <c r="Y704" t="str">
        <f t="shared" si="21"/>
        <v/>
      </c>
    </row>
    <row r="705" spans="1:25" hidden="1" x14ac:dyDescent="0.2">
      <c r="A705" s="138">
        <v>701</v>
      </c>
      <c r="B705">
        <v>365</v>
      </c>
      <c r="C705" s="138">
        <v>25660000</v>
      </c>
      <c r="D705">
        <v>25</v>
      </c>
      <c r="E705">
        <v>66</v>
      </c>
      <c r="H705" s="378" t="s">
        <v>854</v>
      </c>
      <c r="M705" s="138" t="s">
        <v>2520</v>
      </c>
      <c r="N705" s="138" t="s">
        <v>2521</v>
      </c>
      <c r="S705">
        <v>2</v>
      </c>
      <c r="T705">
        <v>42</v>
      </c>
      <c r="U705" s="138" t="s">
        <v>919</v>
      </c>
      <c r="X705" t="str">
        <f t="shared" si="20"/>
        <v>##</v>
      </c>
      <c r="Y705" t="str">
        <f t="shared" si="21"/>
        <v/>
      </c>
    </row>
    <row r="706" spans="1:25" hidden="1" x14ac:dyDescent="0.2">
      <c r="A706" s="138">
        <v>702</v>
      </c>
      <c r="B706">
        <v>366</v>
      </c>
      <c r="C706" s="138">
        <v>25660000</v>
      </c>
      <c r="D706">
        <v>25</v>
      </c>
      <c r="E706">
        <v>66</v>
      </c>
      <c r="H706" s="378" t="s">
        <v>854</v>
      </c>
      <c r="M706" s="138" t="s">
        <v>2520</v>
      </c>
      <c r="N706" s="138" t="s">
        <v>2521</v>
      </c>
      <c r="S706">
        <v>2</v>
      </c>
      <c r="T706">
        <v>42</v>
      </c>
      <c r="U706" s="138" t="s">
        <v>919</v>
      </c>
      <c r="X706" t="str">
        <f t="shared" si="20"/>
        <v>##</v>
      </c>
      <c r="Y706" t="str">
        <f t="shared" si="21"/>
        <v/>
      </c>
    </row>
    <row r="707" spans="1:25" hidden="1" x14ac:dyDescent="0.2">
      <c r="A707" s="138">
        <v>703</v>
      </c>
      <c r="B707">
        <v>367</v>
      </c>
      <c r="C707" s="138" t="s">
        <v>854</v>
      </c>
      <c r="H707" s="378" t="s">
        <v>854</v>
      </c>
      <c r="I707" s="138" t="s">
        <v>854</v>
      </c>
      <c r="J707" t="s">
        <v>854</v>
      </c>
      <c r="K707" s="138" t="s">
        <v>854</v>
      </c>
      <c r="L707" s="398" t="s">
        <v>854</v>
      </c>
      <c r="M707" s="138" t="s">
        <v>2520</v>
      </c>
      <c r="N707" s="138" t="s">
        <v>2521</v>
      </c>
      <c r="O707" s="138" t="s">
        <v>854</v>
      </c>
      <c r="P707" s="138" t="s">
        <v>854</v>
      </c>
      <c r="Q707" t="s">
        <v>854</v>
      </c>
      <c r="R707" t="s">
        <v>854</v>
      </c>
      <c r="S707">
        <v>2</v>
      </c>
      <c r="T707">
        <v>42</v>
      </c>
      <c r="U707" s="138" t="s">
        <v>919</v>
      </c>
      <c r="X707" t="str">
        <f t="shared" si="20"/>
        <v>##</v>
      </c>
      <c r="Y707" t="str">
        <f t="shared" si="21"/>
        <v>$$$</v>
      </c>
    </row>
    <row r="708" spans="1:25" hidden="1" x14ac:dyDescent="0.2">
      <c r="A708" s="138">
        <v>704</v>
      </c>
      <c r="B708">
        <v>368</v>
      </c>
      <c r="C708" s="138" t="s">
        <v>854</v>
      </c>
      <c r="H708" s="378" t="s">
        <v>854</v>
      </c>
      <c r="I708" s="138" t="s">
        <v>854</v>
      </c>
      <c r="J708" t="s">
        <v>854</v>
      </c>
      <c r="K708" s="138" t="s">
        <v>854</v>
      </c>
      <c r="L708" s="398" t="s">
        <v>854</v>
      </c>
      <c r="M708" s="138" t="s">
        <v>2520</v>
      </c>
      <c r="N708" s="138" t="s">
        <v>2521</v>
      </c>
      <c r="O708" s="138" t="s">
        <v>854</v>
      </c>
      <c r="P708" s="138" t="s">
        <v>854</v>
      </c>
      <c r="Q708" t="s">
        <v>854</v>
      </c>
      <c r="R708" t="s">
        <v>854</v>
      </c>
      <c r="S708">
        <v>2</v>
      </c>
      <c r="T708">
        <v>42</v>
      </c>
      <c r="U708" s="138" t="s">
        <v>919</v>
      </c>
      <c r="X708" t="str">
        <f t="shared" si="20"/>
        <v>##</v>
      </c>
      <c r="Y708" t="str">
        <f t="shared" si="21"/>
        <v>$$$</v>
      </c>
    </row>
    <row r="709" spans="1:25" hidden="1" x14ac:dyDescent="0.2">
      <c r="A709" s="138">
        <v>705</v>
      </c>
      <c r="B709">
        <v>369</v>
      </c>
      <c r="C709" s="138" t="s">
        <v>854</v>
      </c>
      <c r="H709" s="378" t="s">
        <v>854</v>
      </c>
      <c r="I709" s="138" t="s">
        <v>854</v>
      </c>
      <c r="J709" t="s">
        <v>854</v>
      </c>
      <c r="K709" s="138" t="s">
        <v>854</v>
      </c>
      <c r="L709" s="398" t="s">
        <v>854</v>
      </c>
      <c r="M709" s="138" t="s">
        <v>2522</v>
      </c>
      <c r="N709" s="138" t="s">
        <v>2523</v>
      </c>
      <c r="O709" s="138" t="s">
        <v>854</v>
      </c>
      <c r="P709" s="138" t="s">
        <v>854</v>
      </c>
      <c r="Q709" t="s">
        <v>854</v>
      </c>
      <c r="R709" t="s">
        <v>854</v>
      </c>
      <c r="S709">
        <v>2</v>
      </c>
      <c r="T709">
        <v>42</v>
      </c>
      <c r="U709" s="138" t="s">
        <v>919</v>
      </c>
      <c r="X709" t="str">
        <f t="shared" si="20"/>
        <v>##</v>
      </c>
      <c r="Y709" t="str">
        <f t="shared" si="21"/>
        <v>$$$</v>
      </c>
    </row>
    <row r="710" spans="1:25" hidden="1" x14ac:dyDescent="0.2">
      <c r="A710" s="138">
        <v>706</v>
      </c>
      <c r="B710">
        <v>370</v>
      </c>
      <c r="C710" s="138" t="s">
        <v>854</v>
      </c>
      <c r="H710" s="378" t="s">
        <v>854</v>
      </c>
      <c r="I710" s="138" t="s">
        <v>854</v>
      </c>
      <c r="J710" t="s">
        <v>854</v>
      </c>
      <c r="K710" s="138" t="s">
        <v>854</v>
      </c>
      <c r="L710" s="398" t="s">
        <v>854</v>
      </c>
      <c r="M710" s="138" t="s">
        <v>2522</v>
      </c>
      <c r="N710" s="138" t="s">
        <v>2523</v>
      </c>
      <c r="O710" s="138" t="s">
        <v>854</v>
      </c>
      <c r="P710" s="138" t="s">
        <v>854</v>
      </c>
      <c r="Q710" t="s">
        <v>854</v>
      </c>
      <c r="R710" t="s">
        <v>854</v>
      </c>
      <c r="S710">
        <v>2</v>
      </c>
      <c r="T710">
        <v>42</v>
      </c>
      <c r="U710" s="138" t="s">
        <v>919</v>
      </c>
      <c r="X710" t="str">
        <f t="shared" ref="X710:X762" si="22">IF(C710="","##",IF(C710=C709,"##",""))</f>
        <v>##</v>
      </c>
      <c r="Y710" t="str">
        <f t="shared" ref="Y710:Y767" si="23">IF(C710="","$$$","")</f>
        <v>$$$</v>
      </c>
    </row>
    <row r="711" spans="1:25" hidden="1" x14ac:dyDescent="0.2">
      <c r="A711" s="138">
        <v>707</v>
      </c>
      <c r="C711" s="138" t="s">
        <v>854</v>
      </c>
      <c r="H711" s="378" t="s">
        <v>854</v>
      </c>
      <c r="I711" s="138" t="s">
        <v>854</v>
      </c>
      <c r="J711" t="s">
        <v>854</v>
      </c>
      <c r="K711" s="138" t="s">
        <v>854</v>
      </c>
      <c r="L711" s="398" t="s">
        <v>854</v>
      </c>
      <c r="O711" s="138" t="s">
        <v>854</v>
      </c>
      <c r="P711" s="138" t="s">
        <v>854</v>
      </c>
      <c r="Q711" t="s">
        <v>854</v>
      </c>
      <c r="R711" t="s">
        <v>854</v>
      </c>
      <c r="X711" t="str">
        <f t="shared" si="22"/>
        <v>##</v>
      </c>
      <c r="Y711" t="str">
        <f t="shared" si="23"/>
        <v>$$$</v>
      </c>
    </row>
    <row r="712" spans="1:25" hidden="1" x14ac:dyDescent="0.2">
      <c r="A712" s="138">
        <v>708</v>
      </c>
      <c r="C712" s="138" t="s">
        <v>854</v>
      </c>
      <c r="H712" s="378" t="s">
        <v>854</v>
      </c>
      <c r="I712" s="138" t="s">
        <v>854</v>
      </c>
      <c r="J712" t="s">
        <v>854</v>
      </c>
      <c r="K712" s="138" t="s">
        <v>854</v>
      </c>
      <c r="L712" s="398" t="s">
        <v>854</v>
      </c>
      <c r="O712" s="138" t="s">
        <v>854</v>
      </c>
      <c r="P712" s="138" t="s">
        <v>854</v>
      </c>
      <c r="Q712" t="s">
        <v>854</v>
      </c>
      <c r="R712" t="s">
        <v>854</v>
      </c>
      <c r="X712" t="str">
        <f t="shared" si="22"/>
        <v>##</v>
      </c>
      <c r="Y712" t="str">
        <f t="shared" si="23"/>
        <v>$$$</v>
      </c>
    </row>
    <row r="713" spans="1:25" hidden="1" x14ac:dyDescent="0.2">
      <c r="A713" s="138">
        <v>709</v>
      </c>
      <c r="C713" s="138" t="s">
        <v>854</v>
      </c>
      <c r="H713" s="378" t="s">
        <v>854</v>
      </c>
      <c r="I713" s="138" t="s">
        <v>854</v>
      </c>
      <c r="J713" t="s">
        <v>854</v>
      </c>
      <c r="K713" s="138" t="s">
        <v>854</v>
      </c>
      <c r="L713" s="398" t="s">
        <v>854</v>
      </c>
      <c r="O713" s="138" t="s">
        <v>854</v>
      </c>
      <c r="P713" s="138" t="s">
        <v>854</v>
      </c>
      <c r="Q713" t="s">
        <v>854</v>
      </c>
      <c r="R713" t="s">
        <v>854</v>
      </c>
      <c r="X713" t="str">
        <f t="shared" si="22"/>
        <v>##</v>
      </c>
      <c r="Y713" t="str">
        <f t="shared" si="23"/>
        <v>$$$</v>
      </c>
    </row>
    <row r="714" spans="1:25" hidden="1" x14ac:dyDescent="0.2">
      <c r="A714" s="138">
        <v>710</v>
      </c>
      <c r="C714" s="138" t="s">
        <v>854</v>
      </c>
      <c r="H714" s="378" t="s">
        <v>854</v>
      </c>
      <c r="I714" s="138" t="s">
        <v>854</v>
      </c>
      <c r="J714" t="s">
        <v>854</v>
      </c>
      <c r="K714" s="138" t="s">
        <v>854</v>
      </c>
      <c r="L714" s="398" t="s">
        <v>854</v>
      </c>
      <c r="O714" s="138" t="s">
        <v>854</v>
      </c>
      <c r="P714" s="138" t="s">
        <v>854</v>
      </c>
      <c r="Q714" t="s">
        <v>854</v>
      </c>
      <c r="R714" t="s">
        <v>854</v>
      </c>
      <c r="T714">
        <v>42</v>
      </c>
      <c r="U714" s="138" t="s">
        <v>919</v>
      </c>
      <c r="X714" t="str">
        <f t="shared" si="22"/>
        <v>##</v>
      </c>
      <c r="Y714" t="str">
        <f t="shared" si="23"/>
        <v>$$$</v>
      </c>
    </row>
    <row r="715" spans="1:25" hidden="1" x14ac:dyDescent="0.2">
      <c r="A715" s="138">
        <v>711</v>
      </c>
      <c r="B715">
        <v>311</v>
      </c>
      <c r="C715" s="138" t="s">
        <v>854</v>
      </c>
      <c r="H715" s="378" t="s">
        <v>854</v>
      </c>
      <c r="I715" s="138" t="s">
        <v>854</v>
      </c>
      <c r="J715" t="s">
        <v>854</v>
      </c>
      <c r="K715" s="138" t="s">
        <v>854</v>
      </c>
      <c r="L715" s="398" t="s">
        <v>854</v>
      </c>
      <c r="M715" s="138" t="s">
        <v>2524</v>
      </c>
      <c r="N715" s="138" t="s">
        <v>918</v>
      </c>
      <c r="O715" s="138" t="s">
        <v>854</v>
      </c>
      <c r="P715" s="138" t="s">
        <v>854</v>
      </c>
      <c r="Q715" t="s">
        <v>854</v>
      </c>
      <c r="R715" t="s">
        <v>854</v>
      </c>
      <c r="S715">
        <v>2</v>
      </c>
      <c r="T715">
        <v>42</v>
      </c>
      <c r="U715" s="138" t="s">
        <v>919</v>
      </c>
      <c r="X715" t="str">
        <f t="shared" si="22"/>
        <v>##</v>
      </c>
      <c r="Y715" t="str">
        <f t="shared" si="23"/>
        <v>$$$</v>
      </c>
    </row>
    <row r="716" spans="1:25" hidden="1" x14ac:dyDescent="0.2">
      <c r="A716" s="138">
        <v>712</v>
      </c>
      <c r="B716">
        <v>332</v>
      </c>
      <c r="C716" s="138">
        <v>25660000</v>
      </c>
      <c r="D716">
        <v>25</v>
      </c>
      <c r="E716">
        <v>66</v>
      </c>
      <c r="H716" s="378" t="s">
        <v>854</v>
      </c>
      <c r="I716" s="138" t="s">
        <v>2525</v>
      </c>
      <c r="J716" t="s">
        <v>2525</v>
      </c>
      <c r="K716" s="138">
        <v>87</v>
      </c>
      <c r="L716" s="398">
        <v>87</v>
      </c>
      <c r="M716" s="138" t="s">
        <v>2031</v>
      </c>
      <c r="N716" s="138" t="s">
        <v>925</v>
      </c>
      <c r="R716" t="s">
        <v>2526</v>
      </c>
      <c r="S716">
        <v>2</v>
      </c>
      <c r="T716">
        <v>42</v>
      </c>
      <c r="U716" s="138" t="s">
        <v>919</v>
      </c>
      <c r="X716" t="str">
        <f t="shared" si="22"/>
        <v/>
      </c>
      <c r="Y716" t="str">
        <f t="shared" si="23"/>
        <v/>
      </c>
    </row>
    <row r="717" spans="1:25" hidden="1" x14ac:dyDescent="0.2">
      <c r="A717" s="138">
        <v>713</v>
      </c>
      <c r="C717" s="138" t="s">
        <v>854</v>
      </c>
      <c r="H717" s="378" t="s">
        <v>854</v>
      </c>
      <c r="I717" s="138" t="s">
        <v>854</v>
      </c>
      <c r="J717" t="s">
        <v>854</v>
      </c>
      <c r="K717" s="138" t="s">
        <v>854</v>
      </c>
      <c r="L717" s="398" t="s">
        <v>854</v>
      </c>
      <c r="O717" s="138" t="s">
        <v>854</v>
      </c>
      <c r="P717" s="138" t="s">
        <v>854</v>
      </c>
      <c r="Q717" t="s">
        <v>854</v>
      </c>
      <c r="R717" t="s">
        <v>854</v>
      </c>
      <c r="X717" t="str">
        <f t="shared" si="22"/>
        <v>##</v>
      </c>
      <c r="Y717" t="str">
        <f t="shared" si="23"/>
        <v>$$$</v>
      </c>
    </row>
    <row r="718" spans="1:25" hidden="1" x14ac:dyDescent="0.2">
      <c r="A718" s="138">
        <v>714</v>
      </c>
      <c r="B718">
        <v>338</v>
      </c>
      <c r="C718" s="138">
        <v>25660000</v>
      </c>
      <c r="D718">
        <v>25</v>
      </c>
      <c r="E718">
        <v>66</v>
      </c>
      <c r="H718" s="378" t="s">
        <v>854</v>
      </c>
      <c r="I718" s="138" t="s">
        <v>2311</v>
      </c>
      <c r="J718" t="s">
        <v>2311</v>
      </c>
      <c r="K718" s="138">
        <v>92</v>
      </c>
      <c r="L718" s="398">
        <v>92</v>
      </c>
      <c r="M718" s="138" t="s">
        <v>2032</v>
      </c>
      <c r="N718" s="138" t="s">
        <v>2527</v>
      </c>
      <c r="S718">
        <v>2</v>
      </c>
      <c r="T718">
        <v>42</v>
      </c>
      <c r="U718" s="138" t="s">
        <v>919</v>
      </c>
      <c r="X718" t="str">
        <f t="shared" si="22"/>
        <v/>
      </c>
      <c r="Y718" t="str">
        <f t="shared" si="23"/>
        <v/>
      </c>
    </row>
    <row r="719" spans="1:25" hidden="1" x14ac:dyDescent="0.2">
      <c r="A719" s="138">
        <v>715</v>
      </c>
      <c r="C719" s="138" t="s">
        <v>854</v>
      </c>
      <c r="H719" s="378" t="s">
        <v>854</v>
      </c>
      <c r="I719" s="138" t="s">
        <v>854</v>
      </c>
      <c r="J719" t="s">
        <v>854</v>
      </c>
      <c r="K719" s="138" t="s">
        <v>854</v>
      </c>
      <c r="L719" s="398" t="s">
        <v>854</v>
      </c>
      <c r="X719" t="str">
        <f t="shared" si="22"/>
        <v>##</v>
      </c>
      <c r="Y719" t="str">
        <f t="shared" si="23"/>
        <v>$$$</v>
      </c>
    </row>
    <row r="720" spans="1:25" hidden="1" x14ac:dyDescent="0.2">
      <c r="A720" s="138">
        <v>716</v>
      </c>
      <c r="C720" s="138" t="s">
        <v>854</v>
      </c>
      <c r="H720" s="378" t="s">
        <v>854</v>
      </c>
      <c r="I720" s="138" t="s">
        <v>854</v>
      </c>
      <c r="J720" t="s">
        <v>854</v>
      </c>
      <c r="K720" s="138" t="s">
        <v>854</v>
      </c>
      <c r="L720" s="398" t="s">
        <v>854</v>
      </c>
      <c r="X720" t="str">
        <f t="shared" si="22"/>
        <v>##</v>
      </c>
      <c r="Y720" t="str">
        <f t="shared" si="23"/>
        <v>$$$</v>
      </c>
    </row>
    <row r="721" spans="1:25" hidden="1" x14ac:dyDescent="0.2">
      <c r="A721" s="138">
        <v>717</v>
      </c>
      <c r="C721" s="138" t="s">
        <v>854</v>
      </c>
      <c r="H721" s="378" t="s">
        <v>854</v>
      </c>
      <c r="I721" s="138" t="s">
        <v>854</v>
      </c>
      <c r="J721" t="s">
        <v>854</v>
      </c>
      <c r="K721" s="138" t="s">
        <v>854</v>
      </c>
      <c r="L721" s="398" t="s">
        <v>854</v>
      </c>
      <c r="Q721" t="s">
        <v>854</v>
      </c>
      <c r="X721" t="str">
        <f t="shared" si="22"/>
        <v>##</v>
      </c>
      <c r="Y721" t="str">
        <f t="shared" si="23"/>
        <v>$$$</v>
      </c>
    </row>
    <row r="722" spans="1:25" hidden="1" x14ac:dyDescent="0.2">
      <c r="A722" s="138">
        <v>718</v>
      </c>
      <c r="C722" s="138" t="s">
        <v>854</v>
      </c>
      <c r="H722" s="378" t="s">
        <v>854</v>
      </c>
      <c r="I722" s="138" t="s">
        <v>854</v>
      </c>
      <c r="J722" t="s">
        <v>854</v>
      </c>
      <c r="K722" s="138" t="s">
        <v>854</v>
      </c>
      <c r="L722" s="398" t="s">
        <v>854</v>
      </c>
      <c r="Q722" t="s">
        <v>854</v>
      </c>
      <c r="X722" t="str">
        <f t="shared" si="22"/>
        <v>##</v>
      </c>
      <c r="Y722" t="str">
        <f t="shared" si="23"/>
        <v>$$$</v>
      </c>
    </row>
    <row r="723" spans="1:25" hidden="1" x14ac:dyDescent="0.2">
      <c r="A723" s="138">
        <v>719</v>
      </c>
      <c r="C723" s="138" t="s">
        <v>854</v>
      </c>
      <c r="H723" s="378" t="s">
        <v>854</v>
      </c>
      <c r="I723" s="138" t="s">
        <v>854</v>
      </c>
      <c r="J723" t="s">
        <v>854</v>
      </c>
      <c r="K723" s="138" t="s">
        <v>854</v>
      </c>
      <c r="L723" s="398" t="s">
        <v>854</v>
      </c>
      <c r="Q723" t="s">
        <v>854</v>
      </c>
      <c r="X723" t="str">
        <f t="shared" si="22"/>
        <v>##</v>
      </c>
      <c r="Y723" t="str">
        <f t="shared" si="23"/>
        <v>$$$</v>
      </c>
    </row>
    <row r="724" spans="1:25" hidden="1" x14ac:dyDescent="0.2">
      <c r="A724" s="138">
        <v>720</v>
      </c>
      <c r="C724" s="138" t="s">
        <v>854</v>
      </c>
      <c r="H724" s="378" t="s">
        <v>854</v>
      </c>
      <c r="I724" s="138" t="s">
        <v>854</v>
      </c>
      <c r="J724" t="s">
        <v>854</v>
      </c>
      <c r="K724" s="138" t="s">
        <v>854</v>
      </c>
      <c r="L724" s="398" t="s">
        <v>854</v>
      </c>
      <c r="X724" t="str">
        <f t="shared" si="22"/>
        <v>##</v>
      </c>
      <c r="Y724" t="str">
        <f t="shared" si="23"/>
        <v>$$$</v>
      </c>
    </row>
    <row r="725" spans="1:25" hidden="1" x14ac:dyDescent="0.2">
      <c r="A725" s="138">
        <v>721</v>
      </c>
      <c r="C725" s="138" t="s">
        <v>854</v>
      </c>
      <c r="H725" s="378" t="s">
        <v>854</v>
      </c>
      <c r="I725" s="138" t="s">
        <v>854</v>
      </c>
      <c r="J725" t="s">
        <v>854</v>
      </c>
      <c r="K725" s="138" t="s">
        <v>854</v>
      </c>
      <c r="L725" s="398" t="s">
        <v>854</v>
      </c>
      <c r="X725" t="str">
        <f t="shared" si="22"/>
        <v>##</v>
      </c>
      <c r="Y725" t="str">
        <f t="shared" si="23"/>
        <v>$$$</v>
      </c>
    </row>
    <row r="726" spans="1:25" hidden="1" x14ac:dyDescent="0.2">
      <c r="A726" s="138">
        <v>722</v>
      </c>
      <c r="C726" s="138" t="s">
        <v>854</v>
      </c>
      <c r="H726" s="378" t="s">
        <v>854</v>
      </c>
      <c r="I726" s="138" t="s">
        <v>854</v>
      </c>
      <c r="J726" t="s">
        <v>854</v>
      </c>
      <c r="K726" s="138" t="s">
        <v>854</v>
      </c>
      <c r="L726" s="398" t="s">
        <v>854</v>
      </c>
      <c r="X726" t="str">
        <f t="shared" si="22"/>
        <v>##</v>
      </c>
      <c r="Y726" t="str">
        <f t="shared" si="23"/>
        <v>$$$</v>
      </c>
    </row>
    <row r="727" spans="1:25" hidden="1" x14ac:dyDescent="0.2">
      <c r="A727" s="138">
        <v>723</v>
      </c>
      <c r="C727" s="138" t="s">
        <v>854</v>
      </c>
      <c r="H727" s="378" t="s">
        <v>854</v>
      </c>
      <c r="I727" s="138" t="s">
        <v>854</v>
      </c>
      <c r="J727" t="s">
        <v>854</v>
      </c>
      <c r="K727" s="138" t="s">
        <v>854</v>
      </c>
      <c r="L727" s="398" t="s">
        <v>854</v>
      </c>
      <c r="X727" t="str">
        <f t="shared" si="22"/>
        <v>##</v>
      </c>
      <c r="Y727" t="str">
        <f t="shared" si="23"/>
        <v>$$$</v>
      </c>
    </row>
    <row r="728" spans="1:25" hidden="1" x14ac:dyDescent="0.2">
      <c r="A728" s="138">
        <v>724</v>
      </c>
      <c r="C728" s="138" t="s">
        <v>854</v>
      </c>
      <c r="H728" s="378" t="s">
        <v>854</v>
      </c>
      <c r="I728" s="138" t="s">
        <v>854</v>
      </c>
      <c r="J728" t="s">
        <v>854</v>
      </c>
      <c r="K728" s="138" t="s">
        <v>854</v>
      </c>
      <c r="L728" s="398" t="s">
        <v>854</v>
      </c>
      <c r="X728" t="str">
        <f t="shared" si="22"/>
        <v>##</v>
      </c>
      <c r="Y728" t="str">
        <f t="shared" si="23"/>
        <v>$$$</v>
      </c>
    </row>
    <row r="729" spans="1:25" hidden="1" x14ac:dyDescent="0.2">
      <c r="A729" s="138">
        <v>725</v>
      </c>
      <c r="C729" s="138" t="s">
        <v>854</v>
      </c>
      <c r="H729" s="378" t="s">
        <v>854</v>
      </c>
      <c r="I729" s="138" t="s">
        <v>854</v>
      </c>
      <c r="J729" t="s">
        <v>854</v>
      </c>
      <c r="K729" s="138" t="s">
        <v>854</v>
      </c>
      <c r="L729" s="398" t="s">
        <v>854</v>
      </c>
      <c r="X729" t="str">
        <f t="shared" si="22"/>
        <v>##</v>
      </c>
      <c r="Y729" t="str">
        <f t="shared" si="23"/>
        <v>$$$</v>
      </c>
    </row>
    <row r="730" spans="1:25" hidden="1" x14ac:dyDescent="0.2">
      <c r="A730" s="138">
        <v>726</v>
      </c>
      <c r="C730" s="138" t="s">
        <v>854</v>
      </c>
      <c r="H730" s="378" t="s">
        <v>854</v>
      </c>
      <c r="I730" s="138" t="s">
        <v>854</v>
      </c>
      <c r="J730" t="s">
        <v>854</v>
      </c>
      <c r="K730" s="138" t="s">
        <v>854</v>
      </c>
      <c r="L730" s="398" t="s">
        <v>854</v>
      </c>
      <c r="X730" t="str">
        <f t="shared" si="22"/>
        <v>##</v>
      </c>
      <c r="Y730" t="str">
        <f t="shared" si="23"/>
        <v>$$$</v>
      </c>
    </row>
    <row r="731" spans="1:25" hidden="1" x14ac:dyDescent="0.2">
      <c r="A731" s="138">
        <v>727</v>
      </c>
      <c r="C731" s="138" t="s">
        <v>854</v>
      </c>
      <c r="H731" s="378" t="s">
        <v>854</v>
      </c>
      <c r="I731" s="138" t="s">
        <v>854</v>
      </c>
      <c r="J731" t="s">
        <v>854</v>
      </c>
      <c r="K731" s="138" t="s">
        <v>854</v>
      </c>
      <c r="L731" s="398" t="s">
        <v>854</v>
      </c>
      <c r="X731" t="str">
        <f t="shared" si="22"/>
        <v>##</v>
      </c>
      <c r="Y731" t="str">
        <f t="shared" si="23"/>
        <v>$$$</v>
      </c>
    </row>
    <row r="732" spans="1:25" hidden="1" x14ac:dyDescent="0.2">
      <c r="A732" s="138">
        <v>728</v>
      </c>
      <c r="C732" s="138" t="s">
        <v>854</v>
      </c>
      <c r="H732" s="378" t="s">
        <v>854</v>
      </c>
      <c r="I732" s="138" t="s">
        <v>854</v>
      </c>
      <c r="J732" t="s">
        <v>854</v>
      </c>
      <c r="K732" s="138" t="s">
        <v>854</v>
      </c>
      <c r="L732" s="398" t="s">
        <v>854</v>
      </c>
      <c r="X732" t="str">
        <f t="shared" si="22"/>
        <v>##</v>
      </c>
      <c r="Y732" t="str">
        <f t="shared" si="23"/>
        <v>$$$</v>
      </c>
    </row>
    <row r="733" spans="1:25" hidden="1" x14ac:dyDescent="0.2">
      <c r="A733" s="138">
        <v>729</v>
      </c>
      <c r="C733" s="138" t="s">
        <v>854</v>
      </c>
      <c r="H733" s="378" t="s">
        <v>854</v>
      </c>
      <c r="I733" s="138" t="s">
        <v>854</v>
      </c>
      <c r="J733" t="s">
        <v>854</v>
      </c>
      <c r="K733" s="138" t="s">
        <v>854</v>
      </c>
      <c r="L733" s="398" t="s">
        <v>854</v>
      </c>
      <c r="X733" t="str">
        <f t="shared" si="22"/>
        <v>##</v>
      </c>
      <c r="Y733" t="str">
        <f t="shared" si="23"/>
        <v>$$$</v>
      </c>
    </row>
    <row r="734" spans="1:25" hidden="1" x14ac:dyDescent="0.2">
      <c r="A734" s="138">
        <v>730</v>
      </c>
      <c r="C734" s="138" t="s">
        <v>854</v>
      </c>
      <c r="H734" s="378" t="s">
        <v>854</v>
      </c>
      <c r="I734" s="138" t="s">
        <v>854</v>
      </c>
      <c r="J734" t="s">
        <v>854</v>
      </c>
      <c r="K734" s="138" t="s">
        <v>854</v>
      </c>
      <c r="L734" s="398" t="s">
        <v>854</v>
      </c>
      <c r="X734" t="str">
        <f t="shared" si="22"/>
        <v>##</v>
      </c>
      <c r="Y734" t="str">
        <f t="shared" si="23"/>
        <v>$$$</v>
      </c>
    </row>
    <row r="735" spans="1:25" hidden="1" x14ac:dyDescent="0.2">
      <c r="A735" s="138">
        <v>731</v>
      </c>
      <c r="B735">
        <v>405</v>
      </c>
      <c r="C735" s="138" t="s">
        <v>854</v>
      </c>
      <c r="H735" s="378" t="s">
        <v>854</v>
      </c>
      <c r="I735" s="138" t="s">
        <v>854</v>
      </c>
      <c r="J735" t="s">
        <v>854</v>
      </c>
      <c r="K735" s="138" t="s">
        <v>854</v>
      </c>
      <c r="L735" s="398" t="s">
        <v>854</v>
      </c>
      <c r="M735" s="138" t="s">
        <v>986</v>
      </c>
      <c r="N735" s="138" t="s">
        <v>986</v>
      </c>
      <c r="Q735" t="s">
        <v>854</v>
      </c>
      <c r="S735">
        <v>3</v>
      </c>
      <c r="T735">
        <v>51</v>
      </c>
      <c r="U735" s="138" t="s">
        <v>987</v>
      </c>
      <c r="X735" t="str">
        <f t="shared" si="22"/>
        <v>##</v>
      </c>
      <c r="Y735" t="str">
        <f t="shared" si="23"/>
        <v>$$$</v>
      </c>
    </row>
    <row r="736" spans="1:25" hidden="1" x14ac:dyDescent="0.2">
      <c r="A736" s="138">
        <v>732</v>
      </c>
      <c r="B736">
        <v>406</v>
      </c>
      <c r="C736" s="138" t="s">
        <v>854</v>
      </c>
      <c r="H736" s="378" t="s">
        <v>854</v>
      </c>
      <c r="I736" s="138" t="s">
        <v>854</v>
      </c>
      <c r="J736" t="s">
        <v>854</v>
      </c>
      <c r="K736" s="138" t="s">
        <v>854</v>
      </c>
      <c r="L736" s="398" t="s">
        <v>854</v>
      </c>
      <c r="M736" s="138" t="s">
        <v>986</v>
      </c>
      <c r="N736" s="138" t="s">
        <v>986</v>
      </c>
      <c r="Q736" t="s">
        <v>854</v>
      </c>
      <c r="S736">
        <v>3</v>
      </c>
      <c r="T736">
        <v>51</v>
      </c>
      <c r="U736" s="138" t="s">
        <v>987</v>
      </c>
      <c r="X736" t="str">
        <f t="shared" si="22"/>
        <v>##</v>
      </c>
      <c r="Y736" t="str">
        <f t="shared" si="23"/>
        <v>$$$</v>
      </c>
    </row>
    <row r="737" spans="1:25" hidden="1" x14ac:dyDescent="0.2">
      <c r="A737" s="138">
        <v>733</v>
      </c>
      <c r="B737">
        <v>407</v>
      </c>
      <c r="C737" s="138" t="s">
        <v>854</v>
      </c>
      <c r="H737" s="378" t="s">
        <v>854</v>
      </c>
      <c r="I737" s="138" t="s">
        <v>854</v>
      </c>
      <c r="J737" t="s">
        <v>854</v>
      </c>
      <c r="K737" s="138" t="s">
        <v>854</v>
      </c>
      <c r="L737" s="398" t="s">
        <v>854</v>
      </c>
      <c r="M737" s="138" t="s">
        <v>986</v>
      </c>
      <c r="N737" s="138" t="s">
        <v>986</v>
      </c>
      <c r="Q737" t="s">
        <v>854</v>
      </c>
      <c r="S737">
        <v>3</v>
      </c>
      <c r="T737">
        <v>51</v>
      </c>
      <c r="U737" s="138" t="s">
        <v>987</v>
      </c>
      <c r="X737" t="str">
        <f t="shared" si="22"/>
        <v>##</v>
      </c>
      <c r="Y737" t="str">
        <f t="shared" si="23"/>
        <v>$$$</v>
      </c>
    </row>
    <row r="738" spans="1:25" hidden="1" x14ac:dyDescent="0.2">
      <c r="A738" s="138">
        <v>734</v>
      </c>
      <c r="B738">
        <v>408</v>
      </c>
      <c r="C738" s="138" t="s">
        <v>854</v>
      </c>
      <c r="H738" s="378" t="s">
        <v>854</v>
      </c>
      <c r="I738" s="138" t="s">
        <v>854</v>
      </c>
      <c r="J738" t="s">
        <v>854</v>
      </c>
      <c r="K738" s="138" t="s">
        <v>854</v>
      </c>
      <c r="L738" s="398" t="s">
        <v>854</v>
      </c>
      <c r="M738" s="138" t="s">
        <v>986</v>
      </c>
      <c r="N738" s="138" t="s">
        <v>986</v>
      </c>
      <c r="Q738" t="s">
        <v>854</v>
      </c>
      <c r="S738">
        <v>3</v>
      </c>
      <c r="T738">
        <v>51</v>
      </c>
      <c r="U738" s="138" t="s">
        <v>987</v>
      </c>
      <c r="X738" t="str">
        <f t="shared" si="22"/>
        <v>##</v>
      </c>
      <c r="Y738" t="str">
        <f t="shared" si="23"/>
        <v>$$$</v>
      </c>
    </row>
    <row r="739" spans="1:25" hidden="1" x14ac:dyDescent="0.2">
      <c r="A739" s="138">
        <v>735</v>
      </c>
      <c r="B739">
        <v>409</v>
      </c>
      <c r="C739" s="138" t="s">
        <v>854</v>
      </c>
      <c r="H739" s="378" t="s">
        <v>854</v>
      </c>
      <c r="I739" s="138" t="s">
        <v>854</v>
      </c>
      <c r="J739" t="s">
        <v>854</v>
      </c>
      <c r="K739" s="138" t="s">
        <v>854</v>
      </c>
      <c r="L739" s="398" t="s">
        <v>854</v>
      </c>
      <c r="M739" s="138" t="s">
        <v>986</v>
      </c>
      <c r="N739" s="138" t="s">
        <v>986</v>
      </c>
      <c r="Q739" t="s">
        <v>854</v>
      </c>
      <c r="S739">
        <v>3</v>
      </c>
      <c r="T739">
        <v>51</v>
      </c>
      <c r="U739" s="138" t="s">
        <v>987</v>
      </c>
      <c r="X739" t="str">
        <f t="shared" si="22"/>
        <v>##</v>
      </c>
      <c r="Y739" t="str">
        <f t="shared" si="23"/>
        <v>$$$</v>
      </c>
    </row>
    <row r="740" spans="1:25" hidden="1" x14ac:dyDescent="0.2">
      <c r="A740" s="138">
        <v>736</v>
      </c>
      <c r="C740" s="138" t="s">
        <v>854</v>
      </c>
      <c r="H740" s="378" t="s">
        <v>854</v>
      </c>
      <c r="I740" s="138" t="s">
        <v>854</v>
      </c>
      <c r="J740" t="s">
        <v>854</v>
      </c>
      <c r="K740" s="138" t="s">
        <v>854</v>
      </c>
      <c r="L740" s="398" t="s">
        <v>854</v>
      </c>
      <c r="Q740" t="s">
        <v>854</v>
      </c>
      <c r="X740" t="str">
        <f t="shared" si="22"/>
        <v>##</v>
      </c>
      <c r="Y740" t="str">
        <f t="shared" si="23"/>
        <v>$$$</v>
      </c>
    </row>
    <row r="741" spans="1:25" hidden="1" x14ac:dyDescent="0.2">
      <c r="A741" s="138">
        <v>737</v>
      </c>
      <c r="B741">
        <v>391</v>
      </c>
      <c r="C741" s="138" t="s">
        <v>854</v>
      </c>
      <c r="H741" s="378" t="s">
        <v>854</v>
      </c>
      <c r="I741" s="138" t="s">
        <v>854</v>
      </c>
      <c r="J741" t="s">
        <v>854</v>
      </c>
      <c r="K741" s="138" t="s">
        <v>854</v>
      </c>
      <c r="L741" s="398" t="s">
        <v>854</v>
      </c>
      <c r="M741" s="138" t="s">
        <v>936</v>
      </c>
      <c r="N741" s="138" t="s">
        <v>937</v>
      </c>
      <c r="Q741" t="s">
        <v>854</v>
      </c>
      <c r="S741">
        <v>3</v>
      </c>
      <c r="T741">
        <v>53</v>
      </c>
      <c r="U741" s="138" t="s">
        <v>938</v>
      </c>
      <c r="X741" t="str">
        <f t="shared" si="22"/>
        <v>##</v>
      </c>
      <c r="Y741" t="str">
        <f t="shared" si="23"/>
        <v>$$$</v>
      </c>
    </row>
    <row r="742" spans="1:25" hidden="1" x14ac:dyDescent="0.2">
      <c r="A742" s="138">
        <v>738</v>
      </c>
      <c r="B742">
        <v>392</v>
      </c>
      <c r="C742" s="138" t="s">
        <v>854</v>
      </c>
      <c r="H742" s="378" t="s">
        <v>854</v>
      </c>
      <c r="I742" s="138" t="s">
        <v>854</v>
      </c>
      <c r="J742" t="s">
        <v>854</v>
      </c>
      <c r="K742" s="138" t="s">
        <v>854</v>
      </c>
      <c r="L742" s="398" t="s">
        <v>854</v>
      </c>
      <c r="Q742" t="s">
        <v>854</v>
      </c>
      <c r="X742" t="str">
        <f t="shared" si="22"/>
        <v>##</v>
      </c>
      <c r="Y742" t="str">
        <f t="shared" si="23"/>
        <v>$$$</v>
      </c>
    </row>
    <row r="743" spans="1:25" hidden="1" x14ac:dyDescent="0.2">
      <c r="A743" s="138">
        <v>739</v>
      </c>
      <c r="B743">
        <v>393</v>
      </c>
      <c r="C743" s="138">
        <v>25264100</v>
      </c>
      <c r="D743">
        <v>25</v>
      </c>
      <c r="E743">
        <v>26</v>
      </c>
      <c r="F743" s="138">
        <v>4</v>
      </c>
      <c r="G743" s="138">
        <v>100</v>
      </c>
      <c r="H743" s="378" t="s">
        <v>854</v>
      </c>
      <c r="I743" s="138">
        <v>45820</v>
      </c>
      <c r="J743">
        <v>45820</v>
      </c>
      <c r="K743" s="138">
        <v>78</v>
      </c>
      <c r="L743" s="398">
        <v>78</v>
      </c>
      <c r="M743" s="138" t="s">
        <v>2528</v>
      </c>
      <c r="N743" s="138" t="s">
        <v>976</v>
      </c>
      <c r="O743" s="138">
        <v>261010</v>
      </c>
      <c r="P743" s="138">
        <v>1</v>
      </c>
      <c r="Q743" t="s">
        <v>1822</v>
      </c>
      <c r="R743" t="s">
        <v>1951</v>
      </c>
      <c r="S743">
        <v>3</v>
      </c>
      <c r="T743">
        <v>52</v>
      </c>
      <c r="U743" s="138" t="s">
        <v>977</v>
      </c>
      <c r="X743" t="str">
        <f t="shared" si="22"/>
        <v/>
      </c>
      <c r="Y743" t="str">
        <f t="shared" si="23"/>
        <v/>
      </c>
    </row>
    <row r="744" spans="1:25" hidden="1" x14ac:dyDescent="0.2">
      <c r="A744" s="138">
        <v>740</v>
      </c>
      <c r="B744">
        <v>394</v>
      </c>
      <c r="C744" s="138">
        <v>25264100</v>
      </c>
      <c r="D744">
        <v>25</v>
      </c>
      <c r="E744">
        <v>26</v>
      </c>
      <c r="F744" s="138">
        <v>4</v>
      </c>
      <c r="G744" s="138">
        <v>100</v>
      </c>
      <c r="H744" s="378" t="s">
        <v>854</v>
      </c>
      <c r="I744" s="138">
        <v>45821</v>
      </c>
      <c r="J744">
        <v>45821</v>
      </c>
      <c r="K744" s="138">
        <v>78</v>
      </c>
      <c r="L744" s="398">
        <v>78</v>
      </c>
      <c r="M744" s="138" t="s">
        <v>2528</v>
      </c>
      <c r="N744" s="138" t="s">
        <v>976</v>
      </c>
      <c r="S744">
        <v>3</v>
      </c>
      <c r="T744">
        <v>52</v>
      </c>
      <c r="U744" s="138" t="s">
        <v>977</v>
      </c>
      <c r="X744" t="str">
        <f t="shared" si="22"/>
        <v>##</v>
      </c>
      <c r="Y744" t="str">
        <f t="shared" si="23"/>
        <v/>
      </c>
    </row>
    <row r="745" spans="1:25" hidden="1" x14ac:dyDescent="0.2">
      <c r="A745" s="138">
        <v>741</v>
      </c>
      <c r="B745">
        <v>395</v>
      </c>
      <c r="C745" s="138">
        <v>25264100</v>
      </c>
      <c r="D745">
        <v>25</v>
      </c>
      <c r="E745">
        <v>26</v>
      </c>
      <c r="F745" s="138">
        <v>4</v>
      </c>
      <c r="G745" s="138">
        <v>100</v>
      </c>
      <c r="H745" s="378" t="s">
        <v>854</v>
      </c>
      <c r="I745" s="138">
        <v>45822</v>
      </c>
      <c r="J745">
        <v>45822</v>
      </c>
      <c r="K745" s="138">
        <v>78</v>
      </c>
      <c r="L745" s="398">
        <v>78</v>
      </c>
      <c r="M745" s="138" t="s">
        <v>2528</v>
      </c>
      <c r="N745" s="138" t="s">
        <v>976</v>
      </c>
      <c r="S745">
        <v>3</v>
      </c>
      <c r="T745">
        <v>52</v>
      </c>
      <c r="U745" s="138" t="s">
        <v>977</v>
      </c>
      <c r="X745" t="str">
        <f t="shared" si="22"/>
        <v>##</v>
      </c>
      <c r="Y745" t="str">
        <f t="shared" si="23"/>
        <v/>
      </c>
    </row>
    <row r="746" spans="1:25" hidden="1" x14ac:dyDescent="0.2">
      <c r="A746" s="138">
        <v>742</v>
      </c>
      <c r="B746">
        <v>396</v>
      </c>
      <c r="C746" s="138">
        <v>25264100</v>
      </c>
      <c r="D746">
        <v>25</v>
      </c>
      <c r="E746">
        <v>26</v>
      </c>
      <c r="F746" s="138">
        <v>4</v>
      </c>
      <c r="G746" s="138">
        <v>100</v>
      </c>
      <c r="H746" s="378" t="s">
        <v>854</v>
      </c>
      <c r="I746" s="138">
        <v>45823</v>
      </c>
      <c r="J746">
        <v>45823</v>
      </c>
      <c r="K746" s="138">
        <v>78</v>
      </c>
      <c r="L746" s="398">
        <v>78</v>
      </c>
      <c r="M746" s="138" t="s">
        <v>2528</v>
      </c>
      <c r="N746" s="138" t="s">
        <v>976</v>
      </c>
      <c r="S746">
        <v>3</v>
      </c>
      <c r="T746">
        <v>52</v>
      </c>
      <c r="U746" s="138" t="s">
        <v>977</v>
      </c>
      <c r="X746" t="str">
        <f t="shared" si="22"/>
        <v>##</v>
      </c>
      <c r="Y746" t="str">
        <f t="shared" si="23"/>
        <v/>
      </c>
    </row>
    <row r="747" spans="1:25" hidden="1" x14ac:dyDescent="0.2">
      <c r="A747" s="138">
        <v>743</v>
      </c>
      <c r="B747">
        <v>397</v>
      </c>
      <c r="C747" s="138" t="s">
        <v>854</v>
      </c>
      <c r="H747" s="378" t="s">
        <v>854</v>
      </c>
      <c r="I747" s="138" t="s">
        <v>854</v>
      </c>
      <c r="J747" t="s">
        <v>854</v>
      </c>
      <c r="K747" s="138" t="s">
        <v>854</v>
      </c>
      <c r="L747" s="398" t="s">
        <v>854</v>
      </c>
      <c r="Q747" t="s">
        <v>854</v>
      </c>
      <c r="X747" t="str">
        <f t="shared" si="22"/>
        <v>##</v>
      </c>
      <c r="Y747" t="str">
        <f t="shared" si="23"/>
        <v>$$$</v>
      </c>
    </row>
    <row r="748" spans="1:25" hidden="1" x14ac:dyDescent="0.2">
      <c r="A748" s="138">
        <v>744</v>
      </c>
      <c r="B748">
        <v>398</v>
      </c>
      <c r="C748" s="138" t="s">
        <v>854</v>
      </c>
      <c r="H748" s="378" t="s">
        <v>854</v>
      </c>
      <c r="I748" s="138" t="s">
        <v>854</v>
      </c>
      <c r="J748" t="s">
        <v>854</v>
      </c>
      <c r="K748" s="138" t="s">
        <v>854</v>
      </c>
      <c r="L748" s="398" t="s">
        <v>854</v>
      </c>
      <c r="M748" s="138" t="s">
        <v>1002</v>
      </c>
      <c r="N748" s="138" t="s">
        <v>1003</v>
      </c>
      <c r="P748" s="138">
        <v>1</v>
      </c>
      <c r="Q748" t="s">
        <v>1822</v>
      </c>
      <c r="R748" t="s">
        <v>1822</v>
      </c>
      <c r="S748">
        <v>3</v>
      </c>
      <c r="T748">
        <v>52</v>
      </c>
      <c r="U748" s="138" t="s">
        <v>977</v>
      </c>
      <c r="X748" t="str">
        <f t="shared" si="22"/>
        <v>##</v>
      </c>
      <c r="Y748" t="str">
        <f t="shared" si="23"/>
        <v>$$$</v>
      </c>
    </row>
    <row r="749" spans="1:25" hidden="1" x14ac:dyDescent="0.2">
      <c r="A749" s="138">
        <v>745</v>
      </c>
      <c r="B749">
        <v>399</v>
      </c>
      <c r="C749" s="138" t="s">
        <v>854</v>
      </c>
      <c r="H749" s="378" t="s">
        <v>854</v>
      </c>
      <c r="I749" s="138" t="s">
        <v>854</v>
      </c>
      <c r="J749" t="s">
        <v>854</v>
      </c>
      <c r="K749" s="138" t="s">
        <v>854</v>
      </c>
      <c r="L749" s="398" t="s">
        <v>854</v>
      </c>
      <c r="M749" s="138" t="s">
        <v>1002</v>
      </c>
      <c r="N749" s="138" t="s">
        <v>1003</v>
      </c>
      <c r="P749" s="138">
        <v>1</v>
      </c>
      <c r="Q749" t="s">
        <v>1822</v>
      </c>
      <c r="R749" t="s">
        <v>1822</v>
      </c>
      <c r="S749">
        <v>3</v>
      </c>
      <c r="T749">
        <v>52</v>
      </c>
      <c r="U749" s="138" t="s">
        <v>977</v>
      </c>
      <c r="X749" t="str">
        <f t="shared" si="22"/>
        <v>##</v>
      </c>
      <c r="Y749" t="str">
        <f t="shared" si="23"/>
        <v>$$$</v>
      </c>
    </row>
    <row r="750" spans="1:25" hidden="1" x14ac:dyDescent="0.2">
      <c r="A750" s="138">
        <v>746</v>
      </c>
      <c r="B750">
        <v>400</v>
      </c>
      <c r="C750" s="138" t="s">
        <v>854</v>
      </c>
      <c r="H750" s="378" t="s">
        <v>854</v>
      </c>
      <c r="I750" s="138" t="s">
        <v>854</v>
      </c>
      <c r="J750" t="s">
        <v>854</v>
      </c>
      <c r="K750" s="138" t="s">
        <v>854</v>
      </c>
      <c r="L750" s="398" t="s">
        <v>854</v>
      </c>
      <c r="M750" s="138" t="s">
        <v>1002</v>
      </c>
      <c r="N750" s="138" t="s">
        <v>1003</v>
      </c>
      <c r="P750" s="138">
        <v>1</v>
      </c>
      <c r="Q750" t="s">
        <v>1822</v>
      </c>
      <c r="R750" t="s">
        <v>1822</v>
      </c>
      <c r="S750">
        <v>3</v>
      </c>
      <c r="T750">
        <v>52</v>
      </c>
      <c r="U750" s="138" t="s">
        <v>977</v>
      </c>
      <c r="X750" t="str">
        <f t="shared" si="22"/>
        <v>##</v>
      </c>
      <c r="Y750" t="str">
        <f t="shared" si="23"/>
        <v>$$$</v>
      </c>
    </row>
    <row r="751" spans="1:25" hidden="1" x14ac:dyDescent="0.2">
      <c r="A751" s="138">
        <v>747</v>
      </c>
      <c r="B751">
        <v>401</v>
      </c>
      <c r="C751" s="138" t="s">
        <v>854</v>
      </c>
      <c r="H751" s="378" t="s">
        <v>854</v>
      </c>
      <c r="I751" s="138" t="s">
        <v>854</v>
      </c>
      <c r="J751" t="s">
        <v>854</v>
      </c>
      <c r="K751" s="138" t="s">
        <v>854</v>
      </c>
      <c r="L751" s="398" t="s">
        <v>854</v>
      </c>
      <c r="M751" s="138" t="s">
        <v>1002</v>
      </c>
      <c r="N751" s="138" t="s">
        <v>1003</v>
      </c>
      <c r="P751" s="138">
        <v>1</v>
      </c>
      <c r="Q751" t="s">
        <v>1822</v>
      </c>
      <c r="R751" t="s">
        <v>1822</v>
      </c>
      <c r="S751">
        <v>3</v>
      </c>
      <c r="T751">
        <v>52</v>
      </c>
      <c r="U751" s="138" t="s">
        <v>977</v>
      </c>
      <c r="X751" t="str">
        <f t="shared" si="22"/>
        <v>##</v>
      </c>
      <c r="Y751" t="str">
        <f t="shared" si="23"/>
        <v>$$$</v>
      </c>
    </row>
    <row r="752" spans="1:25" hidden="1" x14ac:dyDescent="0.2">
      <c r="A752" s="138">
        <v>748</v>
      </c>
      <c r="B752">
        <v>402</v>
      </c>
      <c r="C752" s="138" t="s">
        <v>854</v>
      </c>
      <c r="H752" s="378" t="s">
        <v>854</v>
      </c>
      <c r="I752" s="138" t="s">
        <v>854</v>
      </c>
      <c r="J752" t="s">
        <v>854</v>
      </c>
      <c r="K752" s="138" t="s">
        <v>854</v>
      </c>
      <c r="L752" s="398" t="s">
        <v>854</v>
      </c>
      <c r="Q752" t="s">
        <v>854</v>
      </c>
      <c r="X752" t="str">
        <f t="shared" si="22"/>
        <v>##</v>
      </c>
      <c r="Y752" t="str">
        <f t="shared" si="23"/>
        <v>$$$</v>
      </c>
    </row>
    <row r="753" spans="1:25" hidden="1" x14ac:dyDescent="0.2">
      <c r="A753" s="138">
        <v>749</v>
      </c>
      <c r="B753">
        <v>403</v>
      </c>
      <c r="C753" s="138" t="s">
        <v>854</v>
      </c>
      <c r="H753" s="378" t="s">
        <v>854</v>
      </c>
      <c r="I753" s="138" t="s">
        <v>854</v>
      </c>
      <c r="J753" t="s">
        <v>854</v>
      </c>
      <c r="K753" s="138" t="s">
        <v>854</v>
      </c>
      <c r="L753" s="398" t="s">
        <v>854</v>
      </c>
      <c r="M753" s="138" t="s">
        <v>2529</v>
      </c>
      <c r="Q753" t="s">
        <v>854</v>
      </c>
      <c r="X753" t="str">
        <f t="shared" si="22"/>
        <v>##</v>
      </c>
      <c r="Y753" t="str">
        <f t="shared" si="23"/>
        <v>$$$</v>
      </c>
    </row>
    <row r="754" spans="1:25" hidden="1" x14ac:dyDescent="0.2">
      <c r="A754" s="138">
        <v>750</v>
      </c>
      <c r="B754">
        <v>411</v>
      </c>
      <c r="C754" s="138" t="s">
        <v>854</v>
      </c>
      <c r="H754" s="378" t="s">
        <v>854</v>
      </c>
      <c r="I754" s="138" t="s">
        <v>854</v>
      </c>
      <c r="J754" t="s">
        <v>854</v>
      </c>
      <c r="K754" s="138" t="s">
        <v>854</v>
      </c>
      <c r="L754" s="398" t="s">
        <v>854</v>
      </c>
      <c r="Q754" t="s">
        <v>854</v>
      </c>
      <c r="X754" t="str">
        <f t="shared" si="22"/>
        <v>##</v>
      </c>
      <c r="Y754" t="str">
        <f t="shared" si="23"/>
        <v>$$$</v>
      </c>
    </row>
    <row r="755" spans="1:25" hidden="1" x14ac:dyDescent="0.2">
      <c r="A755" s="138">
        <v>751</v>
      </c>
      <c r="B755">
        <v>412</v>
      </c>
      <c r="C755" s="138" t="s">
        <v>854</v>
      </c>
      <c r="H755" s="378" t="s">
        <v>854</v>
      </c>
      <c r="I755" s="138" t="s">
        <v>854</v>
      </c>
      <c r="J755" t="s">
        <v>854</v>
      </c>
      <c r="K755" s="138" t="s">
        <v>854</v>
      </c>
      <c r="L755" s="398" t="s">
        <v>854</v>
      </c>
      <c r="M755" s="138" t="s">
        <v>1066</v>
      </c>
      <c r="N755" s="138" t="s">
        <v>2530</v>
      </c>
      <c r="Q755" t="s">
        <v>854</v>
      </c>
      <c r="S755">
        <v>3</v>
      </c>
      <c r="T755">
        <v>51</v>
      </c>
      <c r="U755" s="138" t="s">
        <v>987</v>
      </c>
      <c r="X755" t="str">
        <f t="shared" si="22"/>
        <v>##</v>
      </c>
      <c r="Y755" t="str">
        <f t="shared" si="23"/>
        <v>$$$</v>
      </c>
    </row>
    <row r="756" spans="1:25" hidden="1" x14ac:dyDescent="0.2">
      <c r="A756" s="138">
        <v>752</v>
      </c>
      <c r="B756">
        <v>413</v>
      </c>
      <c r="C756" s="138" t="s">
        <v>854</v>
      </c>
      <c r="H756" s="378" t="s">
        <v>854</v>
      </c>
      <c r="I756" s="138" t="s">
        <v>854</v>
      </c>
      <c r="J756" t="s">
        <v>854</v>
      </c>
      <c r="K756" s="138" t="s">
        <v>854</v>
      </c>
      <c r="L756" s="398" t="s">
        <v>854</v>
      </c>
      <c r="M756" s="138" t="s">
        <v>1066</v>
      </c>
      <c r="N756" s="138" t="s">
        <v>2530</v>
      </c>
      <c r="Q756" t="s">
        <v>854</v>
      </c>
      <c r="S756">
        <v>3</v>
      </c>
      <c r="T756">
        <v>51</v>
      </c>
      <c r="U756" s="138" t="s">
        <v>987</v>
      </c>
      <c r="X756" t="str">
        <f t="shared" si="22"/>
        <v>##</v>
      </c>
      <c r="Y756" t="str">
        <f t="shared" si="23"/>
        <v>$$$</v>
      </c>
    </row>
    <row r="757" spans="1:25" hidden="1" x14ac:dyDescent="0.2">
      <c r="A757" s="138">
        <v>753</v>
      </c>
      <c r="B757">
        <v>414</v>
      </c>
      <c r="C757" s="138" t="s">
        <v>854</v>
      </c>
      <c r="H757" s="378" t="s">
        <v>854</v>
      </c>
      <c r="I757" s="138" t="s">
        <v>854</v>
      </c>
      <c r="J757" t="s">
        <v>854</v>
      </c>
      <c r="K757" s="138" t="s">
        <v>854</v>
      </c>
      <c r="L757" s="398" t="s">
        <v>854</v>
      </c>
      <c r="Q757" t="s">
        <v>854</v>
      </c>
      <c r="X757" t="str">
        <f t="shared" si="22"/>
        <v>##</v>
      </c>
      <c r="Y757" t="str">
        <f t="shared" si="23"/>
        <v>$$$</v>
      </c>
    </row>
    <row r="758" spans="1:25" hidden="1" x14ac:dyDescent="0.2">
      <c r="A758" s="138">
        <v>754</v>
      </c>
      <c r="C758" s="138" t="s">
        <v>854</v>
      </c>
      <c r="H758" s="378" t="s">
        <v>854</v>
      </c>
      <c r="I758" s="138" t="s">
        <v>854</v>
      </c>
      <c r="J758" t="s">
        <v>854</v>
      </c>
      <c r="K758" s="138" t="s">
        <v>854</v>
      </c>
      <c r="L758" s="398" t="s">
        <v>854</v>
      </c>
      <c r="X758" t="str">
        <f t="shared" si="22"/>
        <v>##</v>
      </c>
      <c r="Y758" t="str">
        <f t="shared" si="23"/>
        <v>$$$</v>
      </c>
    </row>
    <row r="759" spans="1:25" hidden="1" x14ac:dyDescent="0.2">
      <c r="A759" s="138">
        <v>755</v>
      </c>
      <c r="B759">
        <v>416</v>
      </c>
      <c r="C759" s="138" t="s">
        <v>854</v>
      </c>
      <c r="H759" s="378" t="s">
        <v>854</v>
      </c>
      <c r="I759" s="138" t="s">
        <v>854</v>
      </c>
      <c r="J759" t="s">
        <v>854</v>
      </c>
      <c r="K759" s="138" t="s">
        <v>854</v>
      </c>
      <c r="L759" s="398" t="s">
        <v>854</v>
      </c>
      <c r="M759" s="138" t="s">
        <v>2035</v>
      </c>
      <c r="N759" s="138" t="s">
        <v>2036</v>
      </c>
      <c r="X759" t="str">
        <f t="shared" si="22"/>
        <v>##</v>
      </c>
      <c r="Y759" t="str">
        <f t="shared" si="23"/>
        <v>$$$</v>
      </c>
    </row>
    <row r="760" spans="1:25" hidden="1" x14ac:dyDescent="0.2">
      <c r="A760" s="138">
        <v>756</v>
      </c>
      <c r="C760" s="138" t="s">
        <v>854</v>
      </c>
      <c r="H760" s="378" t="s">
        <v>854</v>
      </c>
      <c r="I760" s="138" t="s">
        <v>854</v>
      </c>
      <c r="J760" t="s">
        <v>854</v>
      </c>
      <c r="K760" s="138" t="s">
        <v>854</v>
      </c>
      <c r="L760" s="398" t="s">
        <v>854</v>
      </c>
      <c r="Q760" t="s">
        <v>854</v>
      </c>
      <c r="X760" t="str">
        <f t="shared" si="22"/>
        <v>##</v>
      </c>
      <c r="Y760" t="str">
        <f t="shared" si="23"/>
        <v>$$$</v>
      </c>
    </row>
    <row r="761" spans="1:25" hidden="1" x14ac:dyDescent="0.2">
      <c r="A761" s="138">
        <v>757</v>
      </c>
      <c r="C761" s="138" t="s">
        <v>854</v>
      </c>
      <c r="H761" s="378" t="s">
        <v>854</v>
      </c>
      <c r="I761" s="138" t="s">
        <v>854</v>
      </c>
      <c r="J761" t="s">
        <v>854</v>
      </c>
      <c r="K761" s="138" t="s">
        <v>854</v>
      </c>
      <c r="L761" s="398" t="s">
        <v>854</v>
      </c>
      <c r="Q761" t="s">
        <v>854</v>
      </c>
      <c r="X761" t="str">
        <f t="shared" si="22"/>
        <v>##</v>
      </c>
      <c r="Y761" t="str">
        <f t="shared" si="23"/>
        <v>$$$</v>
      </c>
    </row>
    <row r="762" spans="1:25" hidden="1" x14ac:dyDescent="0.2">
      <c r="A762" s="138">
        <v>758</v>
      </c>
      <c r="C762" s="138" t="s">
        <v>854</v>
      </c>
      <c r="H762" s="378" t="s">
        <v>854</v>
      </c>
      <c r="I762" s="138" t="s">
        <v>854</v>
      </c>
      <c r="J762" t="s">
        <v>854</v>
      </c>
      <c r="K762" s="138" t="s">
        <v>854</v>
      </c>
      <c r="L762" s="398" t="s">
        <v>854</v>
      </c>
      <c r="Q762" t="s">
        <v>854</v>
      </c>
      <c r="X762" t="str">
        <f t="shared" si="22"/>
        <v>##</v>
      </c>
      <c r="Y762" t="str">
        <f t="shared" si="23"/>
        <v>$$$</v>
      </c>
    </row>
    <row r="763" spans="1:25" hidden="1" x14ac:dyDescent="0.2">
      <c r="A763" s="138">
        <v>759</v>
      </c>
      <c r="C763" s="138" t="s">
        <v>854</v>
      </c>
      <c r="H763" s="378" t="s">
        <v>854</v>
      </c>
      <c r="I763" s="138" t="s">
        <v>854</v>
      </c>
      <c r="J763" t="s">
        <v>854</v>
      </c>
      <c r="K763" s="138" t="s">
        <v>854</v>
      </c>
      <c r="L763" s="398" t="s">
        <v>854</v>
      </c>
      <c r="Q763" t="s">
        <v>854</v>
      </c>
      <c r="Y763" t="str">
        <f t="shared" si="23"/>
        <v>$$$</v>
      </c>
    </row>
    <row r="764" spans="1:25" hidden="1" x14ac:dyDescent="0.2">
      <c r="A764" s="138">
        <v>760</v>
      </c>
      <c r="C764" s="138" t="s">
        <v>854</v>
      </c>
      <c r="H764" s="378" t="s">
        <v>854</v>
      </c>
      <c r="I764" s="138" t="s">
        <v>854</v>
      </c>
      <c r="J764" t="s">
        <v>854</v>
      </c>
      <c r="K764" s="138" t="s">
        <v>854</v>
      </c>
      <c r="L764" s="398" t="s">
        <v>854</v>
      </c>
      <c r="Y764" t="str">
        <f t="shared" si="23"/>
        <v>$$$</v>
      </c>
    </row>
    <row r="765" spans="1:25" hidden="1" x14ac:dyDescent="0.2">
      <c r="A765" s="138">
        <v>761</v>
      </c>
      <c r="C765" s="138" t="s">
        <v>854</v>
      </c>
      <c r="H765" s="378" t="s">
        <v>854</v>
      </c>
      <c r="I765" s="138" t="s">
        <v>854</v>
      </c>
      <c r="J765" t="s">
        <v>854</v>
      </c>
      <c r="K765" s="138" t="s">
        <v>854</v>
      </c>
      <c r="L765" s="398" t="s">
        <v>854</v>
      </c>
      <c r="Y765" t="str">
        <f t="shared" si="23"/>
        <v>$$$</v>
      </c>
    </row>
    <row r="766" spans="1:25" hidden="1" x14ac:dyDescent="0.2">
      <c r="A766" s="138">
        <v>762</v>
      </c>
      <c r="C766" s="138" t="s">
        <v>854</v>
      </c>
      <c r="H766" s="378" t="s">
        <v>854</v>
      </c>
      <c r="I766" s="138" t="s">
        <v>854</v>
      </c>
      <c r="J766" t="s">
        <v>854</v>
      </c>
      <c r="K766" s="138" t="s">
        <v>854</v>
      </c>
      <c r="L766" s="398" t="s">
        <v>854</v>
      </c>
      <c r="Y766" t="str">
        <f t="shared" si="23"/>
        <v>$$$</v>
      </c>
    </row>
    <row r="767" spans="1:25" hidden="1" x14ac:dyDescent="0.2">
      <c r="A767" s="138">
        <v>763</v>
      </c>
      <c r="C767" s="138" t="s">
        <v>854</v>
      </c>
      <c r="H767" s="378" t="s">
        <v>854</v>
      </c>
      <c r="I767" s="138" t="s">
        <v>854</v>
      </c>
      <c r="J767" t="s">
        <v>854</v>
      </c>
      <c r="K767" s="138" t="s">
        <v>854</v>
      </c>
      <c r="L767" s="398" t="s">
        <v>854</v>
      </c>
      <c r="Y767" t="str">
        <f t="shared" si="23"/>
        <v>$$$</v>
      </c>
    </row>
    <row r="768" spans="1:25" hidden="1" x14ac:dyDescent="0.2">
      <c r="A768" s="138">
        <v>764</v>
      </c>
      <c r="C768" s="138" t="s">
        <v>854</v>
      </c>
      <c r="H768" s="378" t="s">
        <v>854</v>
      </c>
      <c r="I768" s="138" t="s">
        <v>854</v>
      </c>
      <c r="J768" t="s">
        <v>854</v>
      </c>
      <c r="K768" s="138" t="s">
        <v>854</v>
      </c>
      <c r="L768" s="398" t="s">
        <v>854</v>
      </c>
    </row>
    <row r="769" spans="1:21" hidden="1" x14ac:dyDescent="0.2">
      <c r="A769" s="138">
        <v>765</v>
      </c>
      <c r="B769">
        <v>426</v>
      </c>
      <c r="C769" s="138" t="s">
        <v>854</v>
      </c>
      <c r="H769" s="378" t="s">
        <v>854</v>
      </c>
      <c r="I769" s="138" t="s">
        <v>854</v>
      </c>
      <c r="J769" t="s">
        <v>854</v>
      </c>
      <c r="K769" s="138" t="s">
        <v>854</v>
      </c>
      <c r="L769" s="398" t="s">
        <v>854</v>
      </c>
      <c r="Q769" t="s">
        <v>854</v>
      </c>
    </row>
    <row r="770" spans="1:21" hidden="1" x14ac:dyDescent="0.2">
      <c r="A770" s="138">
        <v>766</v>
      </c>
      <c r="B770">
        <v>427</v>
      </c>
      <c r="C770" s="138" t="s">
        <v>854</v>
      </c>
      <c r="H770" s="378" t="s">
        <v>854</v>
      </c>
      <c r="I770" s="138" t="s">
        <v>854</v>
      </c>
      <c r="J770" t="s">
        <v>854</v>
      </c>
      <c r="K770" s="138" t="s">
        <v>854</v>
      </c>
      <c r="L770" s="398" t="s">
        <v>854</v>
      </c>
      <c r="M770" s="138" t="s">
        <v>992</v>
      </c>
      <c r="N770" s="138" t="s">
        <v>992</v>
      </c>
      <c r="Q770" t="s">
        <v>854</v>
      </c>
      <c r="S770">
        <v>5</v>
      </c>
      <c r="T770">
        <v>56</v>
      </c>
      <c r="U770" s="138" t="s">
        <v>940</v>
      </c>
    </row>
    <row r="771" spans="1:21" hidden="1" x14ac:dyDescent="0.2">
      <c r="A771" s="138">
        <v>767</v>
      </c>
      <c r="B771">
        <v>428</v>
      </c>
      <c r="C771" s="138" t="s">
        <v>854</v>
      </c>
      <c r="H771" s="378" t="s">
        <v>854</v>
      </c>
      <c r="I771" s="138" t="s">
        <v>854</v>
      </c>
      <c r="J771" t="s">
        <v>854</v>
      </c>
      <c r="K771" s="138" t="s">
        <v>854</v>
      </c>
      <c r="L771" s="398" t="s">
        <v>854</v>
      </c>
      <c r="M771" s="138" t="s">
        <v>992</v>
      </c>
      <c r="N771" s="138" t="s">
        <v>992</v>
      </c>
      <c r="Q771" t="s">
        <v>854</v>
      </c>
      <c r="S771">
        <v>5</v>
      </c>
      <c r="T771">
        <v>56</v>
      </c>
      <c r="U771" s="138" t="s">
        <v>940</v>
      </c>
    </row>
    <row r="772" spans="1:21" hidden="1" x14ac:dyDescent="0.2">
      <c r="A772" s="138">
        <v>768</v>
      </c>
      <c r="B772">
        <v>429</v>
      </c>
      <c r="C772" s="138" t="s">
        <v>854</v>
      </c>
      <c r="H772" s="378" t="s">
        <v>854</v>
      </c>
      <c r="I772" s="138" t="s">
        <v>854</v>
      </c>
      <c r="J772" t="s">
        <v>854</v>
      </c>
      <c r="K772" s="138" t="s">
        <v>854</v>
      </c>
      <c r="L772" s="398" t="s">
        <v>854</v>
      </c>
      <c r="M772" s="138" t="s">
        <v>992</v>
      </c>
      <c r="N772" s="138" t="s">
        <v>992</v>
      </c>
      <c r="Q772" t="s">
        <v>854</v>
      </c>
      <c r="S772">
        <v>5</v>
      </c>
      <c r="T772">
        <v>56</v>
      </c>
      <c r="U772" s="138" t="s">
        <v>940</v>
      </c>
    </row>
    <row r="773" spans="1:21" hidden="1" x14ac:dyDescent="0.2">
      <c r="A773" s="138">
        <v>769</v>
      </c>
      <c r="B773">
        <v>430</v>
      </c>
      <c r="C773" s="138" t="s">
        <v>854</v>
      </c>
      <c r="H773" s="378" t="s">
        <v>854</v>
      </c>
      <c r="I773" s="138" t="s">
        <v>854</v>
      </c>
      <c r="J773" t="s">
        <v>854</v>
      </c>
      <c r="K773" s="138" t="s">
        <v>854</v>
      </c>
      <c r="L773" s="398" t="s">
        <v>854</v>
      </c>
      <c r="M773" s="138" t="s">
        <v>992</v>
      </c>
      <c r="N773" s="138" t="s">
        <v>992</v>
      </c>
      <c r="Q773" t="s">
        <v>854</v>
      </c>
      <c r="S773">
        <v>5</v>
      </c>
      <c r="T773">
        <v>56</v>
      </c>
      <c r="U773" s="138" t="s">
        <v>940</v>
      </c>
    </row>
    <row r="774" spans="1:21" hidden="1" x14ac:dyDescent="0.2">
      <c r="A774" s="138">
        <v>770</v>
      </c>
      <c r="C774" s="138" t="s">
        <v>854</v>
      </c>
      <c r="H774" s="378" t="s">
        <v>854</v>
      </c>
      <c r="I774" s="138" t="s">
        <v>854</v>
      </c>
      <c r="J774" t="s">
        <v>854</v>
      </c>
      <c r="K774" s="138" t="s">
        <v>854</v>
      </c>
      <c r="L774" s="398" t="s">
        <v>854</v>
      </c>
    </row>
    <row r="775" spans="1:21" hidden="1" x14ac:dyDescent="0.2">
      <c r="A775" s="138">
        <v>771</v>
      </c>
      <c r="B775">
        <v>421</v>
      </c>
      <c r="C775" s="138" t="s">
        <v>854</v>
      </c>
      <c r="H775" s="378" t="s">
        <v>854</v>
      </c>
      <c r="I775" s="138" t="s">
        <v>854</v>
      </c>
      <c r="J775" t="s">
        <v>854</v>
      </c>
      <c r="K775" s="138" t="s">
        <v>854</v>
      </c>
      <c r="L775" s="398" t="s">
        <v>854</v>
      </c>
      <c r="M775" s="138" t="s">
        <v>2531</v>
      </c>
      <c r="N775" s="138" t="s">
        <v>988</v>
      </c>
      <c r="Q775" t="s">
        <v>854</v>
      </c>
      <c r="S775">
        <v>5</v>
      </c>
      <c r="T775">
        <v>57</v>
      </c>
      <c r="U775" s="138" t="s">
        <v>989</v>
      </c>
    </row>
    <row r="776" spans="1:21" hidden="1" x14ac:dyDescent="0.2">
      <c r="A776" s="138">
        <v>772</v>
      </c>
      <c r="B776">
        <v>422</v>
      </c>
      <c r="C776" s="138" t="s">
        <v>854</v>
      </c>
      <c r="H776" s="378" t="s">
        <v>854</v>
      </c>
      <c r="I776" s="138" t="s">
        <v>854</v>
      </c>
      <c r="J776" t="s">
        <v>854</v>
      </c>
      <c r="K776" s="138" t="s">
        <v>854</v>
      </c>
      <c r="L776" s="398" t="s">
        <v>854</v>
      </c>
      <c r="M776" s="138" t="s">
        <v>2531</v>
      </c>
      <c r="N776" s="138" t="s">
        <v>988</v>
      </c>
      <c r="Q776" t="s">
        <v>854</v>
      </c>
      <c r="S776">
        <v>5</v>
      </c>
      <c r="T776">
        <v>57</v>
      </c>
      <c r="U776" s="138" t="s">
        <v>989</v>
      </c>
    </row>
    <row r="777" spans="1:21" hidden="1" x14ac:dyDescent="0.2">
      <c r="A777" s="138">
        <v>773</v>
      </c>
      <c r="B777">
        <v>423</v>
      </c>
      <c r="C777" s="138" t="s">
        <v>854</v>
      </c>
      <c r="H777" s="378" t="s">
        <v>854</v>
      </c>
      <c r="I777" s="138" t="s">
        <v>854</v>
      </c>
      <c r="J777" t="s">
        <v>854</v>
      </c>
      <c r="K777" s="138" t="s">
        <v>854</v>
      </c>
      <c r="L777" s="398" t="s">
        <v>854</v>
      </c>
      <c r="M777" s="138" t="s">
        <v>2037</v>
      </c>
      <c r="N777" s="138" t="s">
        <v>2038</v>
      </c>
      <c r="Q777" t="s">
        <v>854</v>
      </c>
    </row>
    <row r="778" spans="1:21" hidden="1" x14ac:dyDescent="0.2">
      <c r="A778" s="138">
        <v>774</v>
      </c>
      <c r="B778">
        <v>435</v>
      </c>
      <c r="C778" s="138" t="s">
        <v>854</v>
      </c>
      <c r="H778" s="378" t="s">
        <v>854</v>
      </c>
      <c r="I778" s="138" t="s">
        <v>854</v>
      </c>
      <c r="J778" t="s">
        <v>854</v>
      </c>
      <c r="K778" s="138" t="s">
        <v>854</v>
      </c>
      <c r="L778" s="398" t="s">
        <v>854</v>
      </c>
      <c r="Q778" t="s">
        <v>854</v>
      </c>
    </row>
    <row r="779" spans="1:21" hidden="1" x14ac:dyDescent="0.2">
      <c r="A779" s="138">
        <v>775</v>
      </c>
      <c r="B779">
        <v>436</v>
      </c>
      <c r="C779" s="138" t="s">
        <v>854</v>
      </c>
      <c r="H779" s="378" t="s">
        <v>854</v>
      </c>
      <c r="I779" s="138" t="s">
        <v>854</v>
      </c>
      <c r="J779" t="s">
        <v>854</v>
      </c>
      <c r="K779" s="138" t="s">
        <v>854</v>
      </c>
      <c r="L779" s="398" t="s">
        <v>854</v>
      </c>
      <c r="Q779" t="s">
        <v>854</v>
      </c>
    </row>
    <row r="780" spans="1:21" hidden="1" x14ac:dyDescent="0.2">
      <c r="A780" s="138">
        <v>776</v>
      </c>
      <c r="B780">
        <v>437</v>
      </c>
      <c r="C780" s="138" t="s">
        <v>854</v>
      </c>
      <c r="H780" s="378" t="s">
        <v>854</v>
      </c>
      <c r="I780" s="138" t="s">
        <v>854</v>
      </c>
      <c r="J780" t="s">
        <v>854</v>
      </c>
      <c r="K780" s="138" t="s">
        <v>854</v>
      </c>
      <c r="L780" s="398" t="s">
        <v>854</v>
      </c>
      <c r="Q780" t="s">
        <v>854</v>
      </c>
    </row>
    <row r="781" spans="1:21" hidden="1" x14ac:dyDescent="0.2">
      <c r="A781" s="138">
        <v>777</v>
      </c>
      <c r="B781">
        <v>438</v>
      </c>
      <c r="C781" s="138" t="s">
        <v>854</v>
      </c>
      <c r="H781" s="378" t="s">
        <v>854</v>
      </c>
      <c r="I781" s="138" t="s">
        <v>854</v>
      </c>
      <c r="J781" t="s">
        <v>854</v>
      </c>
      <c r="K781" s="138" t="s">
        <v>854</v>
      </c>
      <c r="L781" s="398" t="s">
        <v>854</v>
      </c>
      <c r="Q781" t="s">
        <v>854</v>
      </c>
    </row>
    <row r="782" spans="1:21" hidden="1" x14ac:dyDescent="0.2">
      <c r="A782" s="138">
        <v>778</v>
      </c>
      <c r="B782">
        <v>439</v>
      </c>
      <c r="C782" s="138" t="s">
        <v>854</v>
      </c>
      <c r="H782" s="378" t="s">
        <v>854</v>
      </c>
      <c r="I782" s="138" t="s">
        <v>854</v>
      </c>
      <c r="J782" t="s">
        <v>854</v>
      </c>
      <c r="K782" s="138" t="s">
        <v>854</v>
      </c>
      <c r="L782" s="398" t="s">
        <v>854</v>
      </c>
      <c r="Q782" t="s">
        <v>854</v>
      </c>
    </row>
    <row r="783" spans="1:21" hidden="1" x14ac:dyDescent="0.2">
      <c r="A783" s="138">
        <v>779</v>
      </c>
      <c r="B783">
        <v>440</v>
      </c>
      <c r="C783" s="138" t="s">
        <v>854</v>
      </c>
      <c r="H783" s="378" t="s">
        <v>854</v>
      </c>
      <c r="I783" s="138" t="s">
        <v>854</v>
      </c>
      <c r="J783" t="s">
        <v>854</v>
      </c>
      <c r="K783" s="138" t="s">
        <v>854</v>
      </c>
      <c r="L783" s="398" t="s">
        <v>854</v>
      </c>
      <c r="Q783" t="s">
        <v>854</v>
      </c>
    </row>
    <row r="784" spans="1:21" hidden="1" x14ac:dyDescent="0.2">
      <c r="A784" s="138">
        <v>780</v>
      </c>
      <c r="B784">
        <v>441</v>
      </c>
      <c r="C784" s="138" t="s">
        <v>854</v>
      </c>
      <c r="H784" s="378" t="s">
        <v>854</v>
      </c>
      <c r="I784" s="138" t="s">
        <v>854</v>
      </c>
      <c r="J784" t="s">
        <v>854</v>
      </c>
      <c r="K784" s="138" t="s">
        <v>854</v>
      </c>
      <c r="L784" s="398" t="s">
        <v>854</v>
      </c>
      <c r="Q784" t="s">
        <v>854</v>
      </c>
    </row>
    <row r="785" spans="1:21" hidden="1" x14ac:dyDescent="0.2">
      <c r="A785" s="138">
        <v>781</v>
      </c>
      <c r="B785">
        <v>442</v>
      </c>
      <c r="C785" s="138" t="s">
        <v>854</v>
      </c>
      <c r="E785">
        <v>60</v>
      </c>
      <c r="H785" s="378" t="s">
        <v>854</v>
      </c>
      <c r="I785" s="138" t="s">
        <v>854</v>
      </c>
      <c r="J785" t="s">
        <v>854</v>
      </c>
      <c r="K785" s="138" t="s">
        <v>854</v>
      </c>
      <c r="L785" s="398" t="s">
        <v>854</v>
      </c>
      <c r="M785" s="138" t="s">
        <v>2532</v>
      </c>
      <c r="N785" s="138" t="s">
        <v>2532</v>
      </c>
      <c r="Q785" t="s">
        <v>854</v>
      </c>
      <c r="R785" t="s">
        <v>854</v>
      </c>
      <c r="S785">
        <v>2</v>
      </c>
      <c r="T785">
        <v>41</v>
      </c>
      <c r="U785" s="138" t="s">
        <v>2533</v>
      </c>
    </row>
    <row r="786" spans="1:21" hidden="1" x14ac:dyDescent="0.2">
      <c r="A786" s="138">
        <v>782</v>
      </c>
      <c r="B786">
        <v>443</v>
      </c>
      <c r="C786" s="138" t="s">
        <v>854</v>
      </c>
      <c r="E786">
        <v>60</v>
      </c>
      <c r="H786" s="378" t="s">
        <v>854</v>
      </c>
      <c r="I786" s="138" t="s">
        <v>854</v>
      </c>
      <c r="J786" t="s">
        <v>854</v>
      </c>
      <c r="K786" s="138" t="s">
        <v>854</v>
      </c>
      <c r="L786" s="398" t="s">
        <v>854</v>
      </c>
      <c r="M786" s="138" t="s">
        <v>2532</v>
      </c>
      <c r="N786" s="138" t="s">
        <v>2532</v>
      </c>
      <c r="Q786" t="s">
        <v>854</v>
      </c>
      <c r="R786" t="s">
        <v>854</v>
      </c>
      <c r="S786">
        <v>2</v>
      </c>
      <c r="T786">
        <v>41</v>
      </c>
      <c r="U786" s="138" t="s">
        <v>2533</v>
      </c>
    </row>
    <row r="787" spans="1:21" hidden="1" x14ac:dyDescent="0.2">
      <c r="A787" s="138">
        <v>783</v>
      </c>
      <c r="B787">
        <v>444</v>
      </c>
      <c r="C787" s="138" t="s">
        <v>854</v>
      </c>
      <c r="E787">
        <v>60</v>
      </c>
      <c r="H787" s="378" t="s">
        <v>854</v>
      </c>
      <c r="I787" s="138" t="s">
        <v>854</v>
      </c>
      <c r="J787" t="s">
        <v>854</v>
      </c>
      <c r="K787" s="138" t="s">
        <v>854</v>
      </c>
      <c r="L787" s="398" t="s">
        <v>854</v>
      </c>
      <c r="M787" s="138" t="s">
        <v>2532</v>
      </c>
      <c r="N787" s="138" t="s">
        <v>2532</v>
      </c>
      <c r="Q787" t="s">
        <v>854</v>
      </c>
      <c r="R787" t="s">
        <v>854</v>
      </c>
      <c r="S787">
        <v>2</v>
      </c>
      <c r="T787">
        <v>41</v>
      </c>
      <c r="U787" s="138" t="s">
        <v>2533</v>
      </c>
    </row>
    <row r="788" spans="1:21" hidden="1" x14ac:dyDescent="0.2">
      <c r="A788" s="138">
        <v>784</v>
      </c>
      <c r="B788">
        <v>445</v>
      </c>
      <c r="C788" s="138" t="s">
        <v>854</v>
      </c>
      <c r="H788" s="378" t="s">
        <v>854</v>
      </c>
      <c r="I788" s="138" t="s">
        <v>854</v>
      </c>
      <c r="J788" t="s">
        <v>854</v>
      </c>
      <c r="K788" s="138" t="s">
        <v>854</v>
      </c>
      <c r="L788" s="398" t="s">
        <v>854</v>
      </c>
      <c r="Q788" t="s">
        <v>854</v>
      </c>
    </row>
    <row r="789" spans="1:21" hidden="1" x14ac:dyDescent="0.2">
      <c r="A789" s="138">
        <v>785</v>
      </c>
      <c r="C789" s="138" t="s">
        <v>854</v>
      </c>
      <c r="H789" s="378" t="s">
        <v>854</v>
      </c>
      <c r="I789" s="138" t="s">
        <v>854</v>
      </c>
      <c r="J789" t="s">
        <v>854</v>
      </c>
      <c r="K789" s="138" t="s">
        <v>854</v>
      </c>
      <c r="L789" s="398" t="s">
        <v>854</v>
      </c>
    </row>
    <row r="790" spans="1:21" hidden="1" x14ac:dyDescent="0.2">
      <c r="A790" s="138">
        <v>786</v>
      </c>
      <c r="C790" s="138" t="s">
        <v>854</v>
      </c>
      <c r="H790" s="378" t="s">
        <v>854</v>
      </c>
      <c r="I790" s="138" t="s">
        <v>854</v>
      </c>
      <c r="J790" t="s">
        <v>854</v>
      </c>
      <c r="K790" s="138" t="s">
        <v>854</v>
      </c>
      <c r="L790" s="398" t="s">
        <v>854</v>
      </c>
    </row>
    <row r="791" spans="1:21" hidden="1" x14ac:dyDescent="0.2">
      <c r="A791" s="138">
        <v>787</v>
      </c>
      <c r="C791" s="138" t="s">
        <v>854</v>
      </c>
      <c r="H791" s="378" t="s">
        <v>854</v>
      </c>
      <c r="I791" s="138" t="s">
        <v>854</v>
      </c>
      <c r="J791" t="s">
        <v>854</v>
      </c>
      <c r="K791" s="138" t="s">
        <v>854</v>
      </c>
      <c r="L791" s="398" t="s">
        <v>854</v>
      </c>
    </row>
    <row r="792" spans="1:21" hidden="1" x14ac:dyDescent="0.2">
      <c r="A792" s="138">
        <v>788</v>
      </c>
      <c r="B792">
        <v>449</v>
      </c>
      <c r="C792" s="138" t="s">
        <v>854</v>
      </c>
      <c r="H792" s="378" t="s">
        <v>854</v>
      </c>
      <c r="I792" s="138" t="s">
        <v>854</v>
      </c>
      <c r="J792" t="s">
        <v>854</v>
      </c>
      <c r="K792" s="138" t="s">
        <v>854</v>
      </c>
      <c r="L792" s="398" t="s">
        <v>854</v>
      </c>
      <c r="M792" s="138" t="s">
        <v>1041</v>
      </c>
      <c r="N792" s="138" t="s">
        <v>1041</v>
      </c>
      <c r="Q792" t="s">
        <v>854</v>
      </c>
      <c r="R792" t="s">
        <v>975</v>
      </c>
      <c r="S792">
        <v>2</v>
      </c>
      <c r="T792">
        <v>41</v>
      </c>
      <c r="U792" s="138" t="s">
        <v>2533</v>
      </c>
    </row>
    <row r="793" spans="1:21" hidden="1" x14ac:dyDescent="0.2">
      <c r="A793" s="138">
        <v>789</v>
      </c>
      <c r="B793">
        <v>450</v>
      </c>
      <c r="C793" s="138" t="s">
        <v>854</v>
      </c>
      <c r="H793" s="378" t="s">
        <v>854</v>
      </c>
      <c r="I793" s="138" t="s">
        <v>854</v>
      </c>
      <c r="J793" t="s">
        <v>854</v>
      </c>
      <c r="K793" s="138" t="s">
        <v>854</v>
      </c>
      <c r="L793" s="398" t="s">
        <v>854</v>
      </c>
      <c r="Q793" t="s">
        <v>854</v>
      </c>
    </row>
    <row r="794" spans="1:21" hidden="1" x14ac:dyDescent="0.2">
      <c r="A794" s="138">
        <v>790</v>
      </c>
      <c r="B794">
        <v>451</v>
      </c>
      <c r="C794" s="138" t="s">
        <v>854</v>
      </c>
      <c r="E794">
        <v>60</v>
      </c>
      <c r="H794" s="378" t="s">
        <v>854</v>
      </c>
      <c r="I794" s="138" t="s">
        <v>854</v>
      </c>
      <c r="J794" t="s">
        <v>854</v>
      </c>
      <c r="K794" s="138" t="s">
        <v>854</v>
      </c>
      <c r="L794" s="398" t="s">
        <v>854</v>
      </c>
      <c r="M794" s="138" t="s">
        <v>2534</v>
      </c>
      <c r="N794" s="138" t="s">
        <v>2534</v>
      </c>
      <c r="Q794" t="s">
        <v>854</v>
      </c>
      <c r="R794" t="s">
        <v>2535</v>
      </c>
      <c r="S794">
        <v>2</v>
      </c>
      <c r="T794">
        <v>41</v>
      </c>
      <c r="U794" s="138" t="s">
        <v>2533</v>
      </c>
    </row>
    <row r="795" spans="1:21" hidden="1" x14ac:dyDescent="0.2">
      <c r="A795" s="138">
        <v>791</v>
      </c>
      <c r="B795">
        <v>452</v>
      </c>
      <c r="C795" s="138" t="s">
        <v>854</v>
      </c>
      <c r="E795">
        <v>60</v>
      </c>
      <c r="H795" s="378" t="s">
        <v>854</v>
      </c>
      <c r="I795" s="138" t="s">
        <v>854</v>
      </c>
      <c r="J795" t="s">
        <v>854</v>
      </c>
      <c r="K795" s="138" t="s">
        <v>854</v>
      </c>
      <c r="L795" s="398" t="s">
        <v>854</v>
      </c>
      <c r="M795" s="138" t="s">
        <v>2534</v>
      </c>
      <c r="N795" s="138" t="s">
        <v>2534</v>
      </c>
      <c r="Q795" t="s">
        <v>854</v>
      </c>
      <c r="R795" t="s">
        <v>2535</v>
      </c>
      <c r="S795">
        <v>2</v>
      </c>
      <c r="T795">
        <v>41</v>
      </c>
      <c r="U795" s="138" t="s">
        <v>2533</v>
      </c>
    </row>
    <row r="796" spans="1:21" hidden="1" x14ac:dyDescent="0.2">
      <c r="A796" s="138">
        <v>792</v>
      </c>
      <c r="B796">
        <v>453</v>
      </c>
      <c r="C796" s="138" t="s">
        <v>854</v>
      </c>
      <c r="E796">
        <v>60</v>
      </c>
      <c r="H796" s="378" t="s">
        <v>854</v>
      </c>
      <c r="I796" s="138" t="s">
        <v>854</v>
      </c>
      <c r="J796" t="s">
        <v>854</v>
      </c>
      <c r="K796" s="138" t="s">
        <v>854</v>
      </c>
      <c r="L796" s="398" t="s">
        <v>854</v>
      </c>
      <c r="M796" s="138" t="s">
        <v>2534</v>
      </c>
      <c r="N796" s="138" t="s">
        <v>2534</v>
      </c>
      <c r="Q796" t="s">
        <v>854</v>
      </c>
      <c r="R796" t="s">
        <v>2535</v>
      </c>
      <c r="S796">
        <v>2</v>
      </c>
      <c r="T796">
        <v>41</v>
      </c>
      <c r="U796" s="138" t="s">
        <v>2533</v>
      </c>
    </row>
    <row r="797" spans="1:21" hidden="1" x14ac:dyDescent="0.2">
      <c r="A797" s="138">
        <v>793</v>
      </c>
      <c r="B797">
        <v>454</v>
      </c>
      <c r="C797" s="138" t="s">
        <v>854</v>
      </c>
      <c r="H797" s="378" t="s">
        <v>854</v>
      </c>
      <c r="I797" s="138" t="s">
        <v>854</v>
      </c>
      <c r="J797" t="s">
        <v>854</v>
      </c>
      <c r="K797" s="138" t="s">
        <v>854</v>
      </c>
      <c r="L797" s="398" t="s">
        <v>854</v>
      </c>
      <c r="Q797" t="s">
        <v>854</v>
      </c>
    </row>
    <row r="798" spans="1:21" hidden="1" x14ac:dyDescent="0.2">
      <c r="A798" s="138">
        <v>794</v>
      </c>
      <c r="B798">
        <v>455</v>
      </c>
      <c r="C798" s="138">
        <v>25600000</v>
      </c>
      <c r="D798">
        <v>25</v>
      </c>
      <c r="E798">
        <v>60</v>
      </c>
      <c r="H798" s="378" t="s">
        <v>854</v>
      </c>
      <c r="I798" s="138" t="s">
        <v>2263</v>
      </c>
      <c r="J798" t="s">
        <v>2263</v>
      </c>
      <c r="K798" s="138">
        <v>21</v>
      </c>
      <c r="L798" s="398">
        <v>21</v>
      </c>
      <c r="M798" s="138" t="s">
        <v>2536</v>
      </c>
      <c r="N798" s="138" t="s">
        <v>2537</v>
      </c>
      <c r="Q798" t="s">
        <v>854</v>
      </c>
      <c r="R798" t="s">
        <v>858</v>
      </c>
      <c r="S798">
        <v>2</v>
      </c>
      <c r="T798">
        <v>41</v>
      </c>
      <c r="U798" s="138" t="s">
        <v>2533</v>
      </c>
    </row>
    <row r="799" spans="1:21" hidden="1" x14ac:dyDescent="0.2">
      <c r="A799" s="138">
        <v>795</v>
      </c>
      <c r="B799">
        <v>456</v>
      </c>
      <c r="C799" s="138" t="s">
        <v>854</v>
      </c>
      <c r="H799" s="378" t="s">
        <v>854</v>
      </c>
      <c r="I799" s="138" t="s">
        <v>854</v>
      </c>
      <c r="J799" t="s">
        <v>854</v>
      </c>
      <c r="K799" s="138" t="s">
        <v>854</v>
      </c>
      <c r="L799" s="398" t="s">
        <v>854</v>
      </c>
      <c r="Q799" t="s">
        <v>854</v>
      </c>
    </row>
    <row r="800" spans="1:21" hidden="1" x14ac:dyDescent="0.2">
      <c r="A800" s="138">
        <v>796</v>
      </c>
      <c r="B800">
        <v>457</v>
      </c>
      <c r="C800" s="138" t="s">
        <v>854</v>
      </c>
      <c r="H800" s="378" t="s">
        <v>854</v>
      </c>
      <c r="I800" s="138" t="s">
        <v>854</v>
      </c>
      <c r="J800" t="s">
        <v>854</v>
      </c>
      <c r="K800" s="138" t="s">
        <v>854</v>
      </c>
      <c r="L800" s="398" t="s">
        <v>854</v>
      </c>
      <c r="Q800" t="s">
        <v>854</v>
      </c>
    </row>
    <row r="801" spans="1:21" hidden="1" x14ac:dyDescent="0.2">
      <c r="A801" s="138">
        <v>797</v>
      </c>
      <c r="B801">
        <v>458</v>
      </c>
      <c r="C801" s="138" t="s">
        <v>854</v>
      </c>
      <c r="E801">
        <v>60</v>
      </c>
      <c r="H801" s="378" t="s">
        <v>854</v>
      </c>
      <c r="I801" s="138" t="s">
        <v>854</v>
      </c>
      <c r="J801" t="s">
        <v>854</v>
      </c>
      <c r="K801" s="138" t="s">
        <v>854</v>
      </c>
      <c r="L801" s="398" t="s">
        <v>854</v>
      </c>
      <c r="M801" s="138" t="s">
        <v>2538</v>
      </c>
      <c r="N801" s="138" t="s">
        <v>2539</v>
      </c>
      <c r="Q801" t="s">
        <v>854</v>
      </c>
      <c r="R801" t="s">
        <v>2540</v>
      </c>
      <c r="S801">
        <v>2</v>
      </c>
      <c r="T801">
        <v>41</v>
      </c>
      <c r="U801" s="138" t="s">
        <v>2533</v>
      </c>
    </row>
    <row r="802" spans="1:21" hidden="1" x14ac:dyDescent="0.2">
      <c r="A802" s="138">
        <v>798</v>
      </c>
      <c r="B802">
        <v>459</v>
      </c>
      <c r="C802" s="138" t="s">
        <v>854</v>
      </c>
      <c r="E802">
        <v>60</v>
      </c>
      <c r="H802" s="378" t="s">
        <v>854</v>
      </c>
      <c r="I802" s="138" t="s">
        <v>854</v>
      </c>
      <c r="J802" t="s">
        <v>854</v>
      </c>
      <c r="K802" s="138" t="s">
        <v>854</v>
      </c>
      <c r="L802" s="398" t="s">
        <v>854</v>
      </c>
      <c r="M802" s="138" t="s">
        <v>1097</v>
      </c>
      <c r="N802" s="138" t="s">
        <v>1098</v>
      </c>
      <c r="Q802" t="s">
        <v>854</v>
      </c>
      <c r="R802" t="s">
        <v>1099</v>
      </c>
      <c r="S802">
        <v>2</v>
      </c>
      <c r="T802">
        <v>41</v>
      </c>
      <c r="U802" s="138" t="s">
        <v>2533</v>
      </c>
    </row>
    <row r="803" spans="1:21" hidden="1" x14ac:dyDescent="0.2">
      <c r="A803" s="138">
        <v>799</v>
      </c>
      <c r="B803">
        <v>460</v>
      </c>
      <c r="C803" s="138" t="s">
        <v>854</v>
      </c>
      <c r="H803" s="378" t="s">
        <v>854</v>
      </c>
      <c r="I803" s="138" t="s">
        <v>854</v>
      </c>
      <c r="J803" t="s">
        <v>854</v>
      </c>
      <c r="K803" s="138" t="s">
        <v>854</v>
      </c>
      <c r="L803" s="398" t="s">
        <v>854</v>
      </c>
      <c r="Q803" t="s">
        <v>854</v>
      </c>
    </row>
    <row r="804" spans="1:21" hidden="1" x14ac:dyDescent="0.2">
      <c r="A804" s="138">
        <v>800</v>
      </c>
      <c r="B804">
        <v>461</v>
      </c>
      <c r="C804" s="138" t="s">
        <v>854</v>
      </c>
      <c r="H804" s="378" t="s">
        <v>854</v>
      </c>
      <c r="I804" s="138" t="s">
        <v>854</v>
      </c>
      <c r="J804" t="s">
        <v>854</v>
      </c>
      <c r="K804" s="138" t="s">
        <v>854</v>
      </c>
      <c r="L804" s="398" t="s">
        <v>854</v>
      </c>
      <c r="Q804" t="s">
        <v>854</v>
      </c>
    </row>
    <row r="805" spans="1:21" hidden="1" x14ac:dyDescent="0.2">
      <c r="A805" s="138">
        <v>801</v>
      </c>
      <c r="B805">
        <v>446</v>
      </c>
      <c r="C805" s="138">
        <v>25660000</v>
      </c>
      <c r="D805">
        <v>25</v>
      </c>
      <c r="E805">
        <v>66</v>
      </c>
      <c r="H805" s="378" t="s">
        <v>854</v>
      </c>
      <c r="I805" s="138" t="s">
        <v>2541</v>
      </c>
      <c r="J805" t="s">
        <v>2541</v>
      </c>
      <c r="K805" s="138">
        <v>77</v>
      </c>
      <c r="L805" s="398">
        <v>77</v>
      </c>
      <c r="M805" s="138" t="s">
        <v>2542</v>
      </c>
      <c r="N805" s="138" t="s">
        <v>1040</v>
      </c>
      <c r="O805" s="138">
        <v>261010</v>
      </c>
      <c r="P805" s="138">
        <v>1</v>
      </c>
      <c r="Q805" t="s">
        <v>1822</v>
      </c>
      <c r="R805" t="s">
        <v>1951</v>
      </c>
      <c r="S805">
        <v>2</v>
      </c>
      <c r="T805">
        <v>41</v>
      </c>
      <c r="U805" s="138" t="s">
        <v>2533</v>
      </c>
    </row>
    <row r="806" spans="1:21" hidden="1" x14ac:dyDescent="0.2">
      <c r="A806" s="138">
        <v>802</v>
      </c>
      <c r="B806">
        <v>447</v>
      </c>
      <c r="C806" s="138">
        <v>25660000</v>
      </c>
      <c r="D806">
        <v>25</v>
      </c>
      <c r="E806">
        <v>66</v>
      </c>
      <c r="H806" s="378">
        <v>1</v>
      </c>
      <c r="I806" s="138" t="s">
        <v>2543</v>
      </c>
      <c r="J806" t="s">
        <v>2543</v>
      </c>
      <c r="K806" s="138">
        <v>77</v>
      </c>
      <c r="L806" s="398">
        <v>77</v>
      </c>
      <c r="M806" s="138" t="s">
        <v>2542</v>
      </c>
      <c r="N806" s="138" t="s">
        <v>1040</v>
      </c>
      <c r="S806">
        <v>2</v>
      </c>
      <c r="T806">
        <v>41</v>
      </c>
      <c r="U806" s="138" t="s">
        <v>2533</v>
      </c>
    </row>
    <row r="807" spans="1:21" hidden="1" x14ac:dyDescent="0.2">
      <c r="A807" s="138">
        <v>803</v>
      </c>
      <c r="B807">
        <v>448</v>
      </c>
      <c r="C807" s="138">
        <v>25660000</v>
      </c>
      <c r="D807">
        <v>25</v>
      </c>
      <c r="E807">
        <v>66</v>
      </c>
      <c r="H807" s="378" t="s">
        <v>854</v>
      </c>
      <c r="I807" s="138" t="s">
        <v>2321</v>
      </c>
      <c r="J807" t="s">
        <v>2321</v>
      </c>
      <c r="K807" s="138">
        <v>77</v>
      </c>
      <c r="L807" s="398">
        <v>77</v>
      </c>
      <c r="M807" s="138" t="s">
        <v>2542</v>
      </c>
      <c r="N807" s="138" t="s">
        <v>1040</v>
      </c>
      <c r="S807">
        <v>2</v>
      </c>
      <c r="T807">
        <v>41</v>
      </c>
      <c r="U807" s="138" t="s">
        <v>2533</v>
      </c>
    </row>
    <row r="808" spans="1:21" hidden="1" x14ac:dyDescent="0.2">
      <c r="A808" s="138">
        <v>804</v>
      </c>
      <c r="B808">
        <v>465</v>
      </c>
      <c r="C808" s="138" t="s">
        <v>854</v>
      </c>
      <c r="H808" s="378" t="s">
        <v>854</v>
      </c>
      <c r="I808" s="138" t="s">
        <v>854</v>
      </c>
      <c r="J808" t="s">
        <v>854</v>
      </c>
      <c r="K808" s="138" t="s">
        <v>854</v>
      </c>
      <c r="L808" s="398" t="s">
        <v>854</v>
      </c>
      <c r="Q808" t="s">
        <v>854</v>
      </c>
    </row>
    <row r="809" spans="1:21" hidden="1" x14ac:dyDescent="0.2">
      <c r="A809" s="138">
        <v>805</v>
      </c>
      <c r="B809">
        <v>466</v>
      </c>
      <c r="C809" s="138" t="s">
        <v>854</v>
      </c>
      <c r="H809" s="378" t="s">
        <v>854</v>
      </c>
      <c r="I809" s="138" t="s">
        <v>854</v>
      </c>
      <c r="J809" t="s">
        <v>854</v>
      </c>
      <c r="K809" s="138" t="s">
        <v>854</v>
      </c>
      <c r="L809" s="398" t="s">
        <v>854</v>
      </c>
      <c r="Q809" t="s">
        <v>854</v>
      </c>
    </row>
    <row r="810" spans="1:21" hidden="1" x14ac:dyDescent="0.2">
      <c r="A810" s="138">
        <v>806</v>
      </c>
      <c r="B810">
        <v>467</v>
      </c>
      <c r="C810" s="138" t="s">
        <v>854</v>
      </c>
      <c r="I810" s="138" t="s">
        <v>854</v>
      </c>
      <c r="J810" t="s">
        <v>854</v>
      </c>
      <c r="K810" s="138" t="s">
        <v>854</v>
      </c>
      <c r="L810" s="398" t="s">
        <v>854</v>
      </c>
      <c r="Q810" t="s">
        <v>854</v>
      </c>
    </row>
    <row r="811" spans="1:21" hidden="1" x14ac:dyDescent="0.2">
      <c r="A811" s="138">
        <v>807</v>
      </c>
      <c r="B811">
        <v>468</v>
      </c>
      <c r="C811" s="138" t="s">
        <v>854</v>
      </c>
      <c r="I811" s="138" t="s">
        <v>854</v>
      </c>
      <c r="J811" t="s">
        <v>854</v>
      </c>
      <c r="K811" s="138" t="s">
        <v>854</v>
      </c>
      <c r="L811" s="398" t="s">
        <v>854</v>
      </c>
      <c r="Q811" t="s">
        <v>854</v>
      </c>
    </row>
    <row r="812" spans="1:21" hidden="1" x14ac:dyDescent="0.2">
      <c r="A812" s="138">
        <v>808</v>
      </c>
      <c r="B812">
        <v>469</v>
      </c>
      <c r="C812" s="138" t="s">
        <v>854</v>
      </c>
      <c r="I812" s="138" t="s">
        <v>854</v>
      </c>
      <c r="J812" t="s">
        <v>854</v>
      </c>
      <c r="K812" s="138" t="s">
        <v>854</v>
      </c>
      <c r="L812" s="398" t="s">
        <v>854</v>
      </c>
      <c r="Q812" t="s">
        <v>854</v>
      </c>
    </row>
    <row r="813" spans="1:21" hidden="1" x14ac:dyDescent="0.2">
      <c r="A813" s="138">
        <v>809</v>
      </c>
      <c r="B813">
        <v>470</v>
      </c>
      <c r="C813" s="138" t="s">
        <v>854</v>
      </c>
      <c r="I813" s="138" t="s">
        <v>854</v>
      </c>
      <c r="J813" t="s">
        <v>854</v>
      </c>
      <c r="K813" s="138" t="s">
        <v>854</v>
      </c>
      <c r="L813" s="398" t="s">
        <v>854</v>
      </c>
      <c r="Q813" t="s">
        <v>854</v>
      </c>
    </row>
    <row r="814" spans="1:21" hidden="1" x14ac:dyDescent="0.2">
      <c r="A814" s="138">
        <v>810</v>
      </c>
      <c r="B814">
        <v>471</v>
      </c>
      <c r="C814" s="138" t="s">
        <v>854</v>
      </c>
      <c r="I814" s="138" t="s">
        <v>854</v>
      </c>
      <c r="J814" t="s">
        <v>854</v>
      </c>
      <c r="K814" s="138" t="s">
        <v>854</v>
      </c>
      <c r="L814" s="398" t="s">
        <v>854</v>
      </c>
      <c r="Q814" t="s">
        <v>854</v>
      </c>
    </row>
    <row r="815" spans="1:21" hidden="1" x14ac:dyDescent="0.2">
      <c r="A815" s="138">
        <v>811</v>
      </c>
      <c r="B815">
        <v>462</v>
      </c>
      <c r="C815" s="138" t="s">
        <v>854</v>
      </c>
      <c r="I815" s="138" t="s">
        <v>854</v>
      </c>
      <c r="J815" t="s">
        <v>854</v>
      </c>
      <c r="K815" s="138" t="s">
        <v>854</v>
      </c>
      <c r="L815" s="398" t="s">
        <v>854</v>
      </c>
      <c r="M815" s="138" t="s">
        <v>994</v>
      </c>
      <c r="N815" s="138" t="s">
        <v>994</v>
      </c>
      <c r="Q815" t="s">
        <v>854</v>
      </c>
      <c r="R815" t="s">
        <v>854</v>
      </c>
      <c r="S815">
        <v>1</v>
      </c>
      <c r="T815">
        <v>32</v>
      </c>
      <c r="U815" s="138" t="s">
        <v>995</v>
      </c>
    </row>
    <row r="816" spans="1:21" hidden="1" x14ac:dyDescent="0.2">
      <c r="A816" s="138">
        <v>812</v>
      </c>
      <c r="B816">
        <v>463</v>
      </c>
      <c r="C816" s="138" t="s">
        <v>854</v>
      </c>
      <c r="I816" s="138" t="s">
        <v>854</v>
      </c>
      <c r="J816" t="s">
        <v>854</v>
      </c>
      <c r="K816" s="138" t="s">
        <v>854</v>
      </c>
      <c r="L816" s="398" t="s">
        <v>854</v>
      </c>
      <c r="M816" s="138" t="s">
        <v>994</v>
      </c>
      <c r="N816" s="138" t="s">
        <v>994</v>
      </c>
      <c r="Q816" t="s">
        <v>854</v>
      </c>
      <c r="R816" t="s">
        <v>854</v>
      </c>
      <c r="S816">
        <v>1</v>
      </c>
      <c r="T816">
        <v>32</v>
      </c>
      <c r="U816" s="138" t="s">
        <v>995</v>
      </c>
    </row>
    <row r="817" spans="1:21" hidden="1" x14ac:dyDescent="0.2">
      <c r="A817" s="138">
        <v>813</v>
      </c>
      <c r="B817">
        <v>474</v>
      </c>
      <c r="C817" s="138" t="s">
        <v>854</v>
      </c>
      <c r="I817" s="138" t="s">
        <v>854</v>
      </c>
      <c r="J817" t="s">
        <v>854</v>
      </c>
      <c r="K817" s="138" t="s">
        <v>854</v>
      </c>
      <c r="L817" s="398" t="s">
        <v>854</v>
      </c>
      <c r="Q817" t="s">
        <v>854</v>
      </c>
    </row>
    <row r="818" spans="1:21" hidden="1" x14ac:dyDescent="0.2">
      <c r="A818" s="138">
        <v>814</v>
      </c>
      <c r="B818">
        <v>475</v>
      </c>
      <c r="C818" s="138" t="s">
        <v>854</v>
      </c>
      <c r="I818" s="138" t="s">
        <v>854</v>
      </c>
      <c r="J818" t="s">
        <v>854</v>
      </c>
      <c r="K818" s="138" t="s">
        <v>854</v>
      </c>
      <c r="L818" s="398" t="s">
        <v>854</v>
      </c>
      <c r="Q818" t="s">
        <v>854</v>
      </c>
    </row>
    <row r="819" spans="1:21" hidden="1" x14ac:dyDescent="0.2">
      <c r="A819" s="138">
        <v>815</v>
      </c>
      <c r="B819">
        <v>476</v>
      </c>
      <c r="C819" s="138" t="s">
        <v>854</v>
      </c>
      <c r="I819" s="138" t="s">
        <v>854</v>
      </c>
      <c r="J819" t="s">
        <v>854</v>
      </c>
      <c r="K819" s="138" t="s">
        <v>854</v>
      </c>
      <c r="L819" s="398" t="s">
        <v>854</v>
      </c>
      <c r="Q819" t="s">
        <v>854</v>
      </c>
    </row>
    <row r="820" spans="1:21" hidden="1" x14ac:dyDescent="0.2">
      <c r="A820" s="138">
        <v>816</v>
      </c>
      <c r="B820">
        <v>477</v>
      </c>
      <c r="C820" s="138" t="s">
        <v>854</v>
      </c>
      <c r="I820" s="138" t="s">
        <v>854</v>
      </c>
      <c r="J820" t="s">
        <v>854</v>
      </c>
      <c r="K820" s="138" t="s">
        <v>854</v>
      </c>
      <c r="L820" s="398" t="s">
        <v>854</v>
      </c>
      <c r="Q820" t="s">
        <v>854</v>
      </c>
    </row>
    <row r="821" spans="1:21" hidden="1" x14ac:dyDescent="0.2">
      <c r="A821" s="138">
        <v>817</v>
      </c>
      <c r="B821">
        <v>478</v>
      </c>
      <c r="C821" s="138" t="s">
        <v>854</v>
      </c>
      <c r="I821" s="138" t="s">
        <v>854</v>
      </c>
      <c r="J821" t="s">
        <v>854</v>
      </c>
      <c r="K821" s="138" t="s">
        <v>854</v>
      </c>
      <c r="L821" s="398" t="s">
        <v>854</v>
      </c>
      <c r="Q821" t="s">
        <v>854</v>
      </c>
    </row>
    <row r="822" spans="1:21" hidden="1" x14ac:dyDescent="0.2">
      <c r="A822" s="138">
        <v>818</v>
      </c>
      <c r="B822">
        <v>479</v>
      </c>
      <c r="C822" s="138" t="s">
        <v>854</v>
      </c>
      <c r="I822" s="138" t="s">
        <v>854</v>
      </c>
      <c r="J822" t="s">
        <v>854</v>
      </c>
      <c r="K822" s="138" t="s">
        <v>854</v>
      </c>
      <c r="L822" s="398" t="s">
        <v>854</v>
      </c>
      <c r="Q822" t="s">
        <v>854</v>
      </c>
    </row>
    <row r="823" spans="1:21" hidden="1" x14ac:dyDescent="0.2">
      <c r="A823" s="138">
        <v>819</v>
      </c>
      <c r="B823">
        <v>480</v>
      </c>
      <c r="C823" s="138" t="s">
        <v>854</v>
      </c>
      <c r="I823" s="138" t="s">
        <v>854</v>
      </c>
      <c r="J823" t="s">
        <v>854</v>
      </c>
      <c r="K823" s="138" t="s">
        <v>854</v>
      </c>
      <c r="L823" s="398" t="s">
        <v>854</v>
      </c>
      <c r="Q823" t="s">
        <v>854</v>
      </c>
    </row>
    <row r="824" spans="1:21" hidden="1" x14ac:dyDescent="0.2">
      <c r="A824" s="138">
        <v>820</v>
      </c>
      <c r="B824">
        <v>481</v>
      </c>
      <c r="C824" s="138" t="s">
        <v>854</v>
      </c>
      <c r="I824" s="138" t="s">
        <v>854</v>
      </c>
      <c r="J824" t="s">
        <v>854</v>
      </c>
      <c r="K824" s="138" t="s">
        <v>854</v>
      </c>
      <c r="L824" s="398" t="s">
        <v>854</v>
      </c>
      <c r="Q824" t="s">
        <v>854</v>
      </c>
    </row>
    <row r="825" spans="1:21" hidden="1" x14ac:dyDescent="0.2">
      <c r="A825" s="138">
        <v>821</v>
      </c>
      <c r="B825">
        <v>482</v>
      </c>
      <c r="C825" s="138" t="s">
        <v>854</v>
      </c>
      <c r="I825" s="138" t="s">
        <v>854</v>
      </c>
      <c r="J825" t="s">
        <v>854</v>
      </c>
      <c r="K825" s="138" t="s">
        <v>854</v>
      </c>
      <c r="L825" s="398" t="s">
        <v>854</v>
      </c>
      <c r="Q825" t="s">
        <v>854</v>
      </c>
    </row>
    <row r="826" spans="1:21" hidden="1" x14ac:dyDescent="0.2">
      <c r="A826" s="138">
        <v>822</v>
      </c>
      <c r="B826">
        <v>483</v>
      </c>
      <c r="C826" s="138" t="s">
        <v>854</v>
      </c>
      <c r="I826" s="138" t="s">
        <v>854</v>
      </c>
      <c r="J826" t="s">
        <v>854</v>
      </c>
      <c r="K826" s="138" t="s">
        <v>854</v>
      </c>
      <c r="L826" s="398" t="s">
        <v>854</v>
      </c>
      <c r="M826" s="138" t="s">
        <v>2544</v>
      </c>
      <c r="N826" s="138" t="s">
        <v>2545</v>
      </c>
      <c r="Q826" t="s">
        <v>854</v>
      </c>
      <c r="S826">
        <v>1</v>
      </c>
      <c r="T826">
        <v>31</v>
      </c>
      <c r="U826" s="138" t="s">
        <v>941</v>
      </c>
    </row>
    <row r="827" spans="1:21" hidden="1" x14ac:dyDescent="0.2">
      <c r="A827" s="138">
        <v>823</v>
      </c>
      <c r="B827">
        <v>484</v>
      </c>
      <c r="C827" s="138" t="s">
        <v>854</v>
      </c>
      <c r="I827" s="138" t="s">
        <v>854</v>
      </c>
      <c r="J827" t="s">
        <v>854</v>
      </c>
      <c r="K827" s="138" t="s">
        <v>854</v>
      </c>
      <c r="L827" s="398" t="s">
        <v>854</v>
      </c>
      <c r="M827" s="138" t="s">
        <v>2544</v>
      </c>
      <c r="N827" s="138" t="s">
        <v>2545</v>
      </c>
      <c r="Q827" t="s">
        <v>854</v>
      </c>
      <c r="S827">
        <v>1</v>
      </c>
      <c r="T827">
        <v>31</v>
      </c>
      <c r="U827" s="138" t="s">
        <v>941</v>
      </c>
    </row>
    <row r="828" spans="1:21" hidden="1" x14ac:dyDescent="0.2">
      <c r="A828" s="138">
        <v>824</v>
      </c>
      <c r="B828">
        <v>485</v>
      </c>
      <c r="C828" s="138" t="s">
        <v>854</v>
      </c>
      <c r="I828" s="138" t="s">
        <v>854</v>
      </c>
      <c r="J828" t="s">
        <v>854</v>
      </c>
      <c r="K828" s="138" t="s">
        <v>854</v>
      </c>
      <c r="L828" s="398" t="s">
        <v>854</v>
      </c>
      <c r="M828" s="138" t="s">
        <v>2544</v>
      </c>
      <c r="N828" s="138" t="s">
        <v>2545</v>
      </c>
      <c r="Q828" t="s">
        <v>854</v>
      </c>
      <c r="S828">
        <v>1</v>
      </c>
      <c r="T828">
        <v>31</v>
      </c>
      <c r="U828" s="138" t="s">
        <v>941</v>
      </c>
    </row>
    <row r="829" spans="1:21" hidden="1" x14ac:dyDescent="0.2">
      <c r="A829" s="138">
        <v>825</v>
      </c>
      <c r="B829">
        <v>486</v>
      </c>
      <c r="C829" s="138" t="s">
        <v>854</v>
      </c>
      <c r="I829" s="138" t="s">
        <v>854</v>
      </c>
      <c r="J829" t="s">
        <v>854</v>
      </c>
      <c r="K829" s="138" t="s">
        <v>854</v>
      </c>
      <c r="L829" s="398" t="s">
        <v>854</v>
      </c>
      <c r="M829" s="138" t="s">
        <v>2544</v>
      </c>
      <c r="N829" s="138" t="s">
        <v>2545</v>
      </c>
      <c r="Q829" t="s">
        <v>854</v>
      </c>
      <c r="S829">
        <v>1</v>
      </c>
      <c r="T829">
        <v>31</v>
      </c>
      <c r="U829" s="138" t="s">
        <v>941</v>
      </c>
    </row>
    <row r="830" spans="1:21" hidden="1" x14ac:dyDescent="0.2">
      <c r="A830" s="138">
        <v>826</v>
      </c>
      <c r="B830">
        <v>487</v>
      </c>
      <c r="C830" s="138" t="s">
        <v>854</v>
      </c>
      <c r="I830" s="138" t="s">
        <v>854</v>
      </c>
      <c r="J830" t="s">
        <v>854</v>
      </c>
      <c r="K830" s="138" t="s">
        <v>854</v>
      </c>
      <c r="L830" s="398" t="s">
        <v>854</v>
      </c>
      <c r="M830" s="138" t="s">
        <v>2544</v>
      </c>
      <c r="N830" s="138" t="s">
        <v>2545</v>
      </c>
      <c r="Q830" t="s">
        <v>854</v>
      </c>
      <c r="S830">
        <v>1</v>
      </c>
      <c r="T830">
        <v>31</v>
      </c>
      <c r="U830" s="138" t="s">
        <v>941</v>
      </c>
    </row>
    <row r="831" spans="1:21" hidden="1" x14ac:dyDescent="0.2">
      <c r="A831" s="138">
        <v>827</v>
      </c>
      <c r="B831">
        <v>488</v>
      </c>
      <c r="C831" s="138" t="s">
        <v>854</v>
      </c>
      <c r="I831" s="138" t="s">
        <v>854</v>
      </c>
      <c r="J831" t="s">
        <v>854</v>
      </c>
      <c r="K831" s="138" t="s">
        <v>854</v>
      </c>
      <c r="L831" s="398" t="s">
        <v>854</v>
      </c>
      <c r="Q831" t="s">
        <v>854</v>
      </c>
    </row>
    <row r="832" spans="1:21" hidden="1" x14ac:dyDescent="0.2">
      <c r="A832" s="138">
        <v>828</v>
      </c>
      <c r="B832">
        <v>489</v>
      </c>
      <c r="C832" s="138" t="s">
        <v>854</v>
      </c>
      <c r="I832" s="138" t="s">
        <v>854</v>
      </c>
      <c r="J832" t="s">
        <v>854</v>
      </c>
      <c r="K832" s="138" t="s">
        <v>854</v>
      </c>
      <c r="L832" s="398" t="s">
        <v>854</v>
      </c>
      <c r="Q832" t="s">
        <v>854</v>
      </c>
    </row>
    <row r="833" spans="1:21" hidden="1" x14ac:dyDescent="0.2">
      <c r="A833" s="138">
        <v>829</v>
      </c>
      <c r="B833">
        <v>490</v>
      </c>
      <c r="C833" s="138" t="s">
        <v>854</v>
      </c>
      <c r="I833" s="138" t="s">
        <v>854</v>
      </c>
      <c r="J833" t="s">
        <v>854</v>
      </c>
      <c r="K833" s="138" t="s">
        <v>854</v>
      </c>
      <c r="L833" s="398" t="s">
        <v>854</v>
      </c>
      <c r="M833" s="138" t="s">
        <v>952</v>
      </c>
      <c r="N833" s="138" t="s">
        <v>953</v>
      </c>
      <c r="Q833" t="s">
        <v>854</v>
      </c>
      <c r="R833" t="s">
        <v>2546</v>
      </c>
      <c r="S833">
        <v>1</v>
      </c>
      <c r="T833">
        <v>31</v>
      </c>
      <c r="U833" s="138" t="s">
        <v>941</v>
      </c>
    </row>
    <row r="834" spans="1:21" hidden="1" x14ac:dyDescent="0.2">
      <c r="A834" s="138">
        <v>830</v>
      </c>
      <c r="B834">
        <v>491</v>
      </c>
      <c r="C834" s="138" t="s">
        <v>854</v>
      </c>
      <c r="I834" s="138" t="s">
        <v>854</v>
      </c>
      <c r="J834" t="s">
        <v>854</v>
      </c>
      <c r="K834" s="138" t="s">
        <v>854</v>
      </c>
      <c r="L834" s="398" t="s">
        <v>854</v>
      </c>
      <c r="M834" s="138" t="s">
        <v>954</v>
      </c>
      <c r="N834" s="138" t="s">
        <v>955</v>
      </c>
      <c r="Q834" t="s">
        <v>854</v>
      </c>
      <c r="R834" t="s">
        <v>2547</v>
      </c>
      <c r="S834">
        <v>1</v>
      </c>
      <c r="T834">
        <v>31</v>
      </c>
      <c r="U834" s="138" t="s">
        <v>941</v>
      </c>
    </row>
    <row r="835" spans="1:21" hidden="1" x14ac:dyDescent="0.2">
      <c r="A835" s="138">
        <v>831</v>
      </c>
      <c r="B835">
        <v>492</v>
      </c>
      <c r="C835" s="138" t="s">
        <v>854</v>
      </c>
      <c r="I835" s="138" t="s">
        <v>854</v>
      </c>
      <c r="J835" t="s">
        <v>854</v>
      </c>
      <c r="K835" s="138" t="s">
        <v>854</v>
      </c>
      <c r="L835" s="398" t="s">
        <v>854</v>
      </c>
      <c r="M835" s="138" t="s">
        <v>956</v>
      </c>
      <c r="N835" s="138" t="s">
        <v>957</v>
      </c>
      <c r="Q835" t="s">
        <v>854</v>
      </c>
      <c r="R835" t="s">
        <v>2548</v>
      </c>
      <c r="S835">
        <v>1</v>
      </c>
      <c r="T835">
        <v>31</v>
      </c>
      <c r="U835" s="138" t="s">
        <v>941</v>
      </c>
    </row>
    <row r="836" spans="1:21" hidden="1" x14ac:dyDescent="0.2">
      <c r="A836" s="138">
        <v>832</v>
      </c>
      <c r="B836">
        <v>493</v>
      </c>
      <c r="C836" s="138" t="s">
        <v>854</v>
      </c>
      <c r="I836" s="138" t="s">
        <v>854</v>
      </c>
      <c r="J836" t="s">
        <v>854</v>
      </c>
      <c r="K836" s="138" t="s">
        <v>854</v>
      </c>
      <c r="L836" s="398" t="s">
        <v>854</v>
      </c>
      <c r="M836" s="138" t="s">
        <v>956</v>
      </c>
      <c r="N836" s="138" t="s">
        <v>957</v>
      </c>
      <c r="Q836" t="s">
        <v>854</v>
      </c>
      <c r="R836" t="s">
        <v>2548</v>
      </c>
      <c r="S836">
        <v>1</v>
      </c>
      <c r="T836">
        <v>31</v>
      </c>
      <c r="U836" s="138" t="s">
        <v>941</v>
      </c>
    </row>
    <row r="837" spans="1:21" hidden="1" x14ac:dyDescent="0.2">
      <c r="A837" s="138">
        <v>833</v>
      </c>
      <c r="B837">
        <v>494</v>
      </c>
      <c r="C837" s="138" t="s">
        <v>854</v>
      </c>
      <c r="I837" s="138" t="s">
        <v>854</v>
      </c>
      <c r="J837" t="s">
        <v>854</v>
      </c>
      <c r="K837" s="138" t="s">
        <v>854</v>
      </c>
      <c r="L837" s="398" t="s">
        <v>854</v>
      </c>
      <c r="Q837" t="s">
        <v>854</v>
      </c>
    </row>
    <row r="838" spans="1:21" hidden="1" x14ac:dyDescent="0.2">
      <c r="A838" s="138">
        <v>834</v>
      </c>
      <c r="B838">
        <v>495</v>
      </c>
      <c r="C838" s="138" t="s">
        <v>854</v>
      </c>
      <c r="I838" s="138" t="s">
        <v>854</v>
      </c>
      <c r="J838" t="s">
        <v>854</v>
      </c>
      <c r="K838" s="138" t="s">
        <v>854</v>
      </c>
      <c r="L838" s="398" t="s">
        <v>854</v>
      </c>
      <c r="M838" s="138" t="s">
        <v>1053</v>
      </c>
      <c r="N838" s="138" t="s">
        <v>1053</v>
      </c>
      <c r="Q838" t="s">
        <v>854</v>
      </c>
      <c r="S838">
        <v>1</v>
      </c>
      <c r="T838">
        <v>31</v>
      </c>
      <c r="U838" s="138" t="s">
        <v>941</v>
      </c>
    </row>
    <row r="839" spans="1:21" hidden="1" x14ac:dyDescent="0.2">
      <c r="A839" s="138">
        <v>835</v>
      </c>
      <c r="B839">
        <v>496</v>
      </c>
      <c r="C839" s="138" t="s">
        <v>854</v>
      </c>
      <c r="I839" s="138" t="s">
        <v>854</v>
      </c>
      <c r="J839" t="s">
        <v>854</v>
      </c>
      <c r="K839" s="138" t="s">
        <v>854</v>
      </c>
      <c r="L839" s="398" t="s">
        <v>854</v>
      </c>
      <c r="M839" s="138" t="s">
        <v>1053</v>
      </c>
      <c r="N839" s="138" t="s">
        <v>1053</v>
      </c>
      <c r="Q839" t="s">
        <v>854</v>
      </c>
      <c r="S839">
        <v>1</v>
      </c>
      <c r="T839">
        <v>31</v>
      </c>
      <c r="U839" s="138" t="s">
        <v>941</v>
      </c>
    </row>
    <row r="840" spans="1:21" hidden="1" x14ac:dyDescent="0.2">
      <c r="A840" s="138">
        <v>836</v>
      </c>
      <c r="B840">
        <v>497</v>
      </c>
      <c r="C840" s="138" t="s">
        <v>854</v>
      </c>
      <c r="I840" s="138" t="s">
        <v>854</v>
      </c>
      <c r="J840" t="s">
        <v>854</v>
      </c>
      <c r="K840" s="138" t="s">
        <v>854</v>
      </c>
      <c r="L840" s="398" t="s">
        <v>854</v>
      </c>
      <c r="M840" s="138" t="s">
        <v>1053</v>
      </c>
      <c r="N840" s="138" t="s">
        <v>1053</v>
      </c>
      <c r="Q840" t="s">
        <v>854</v>
      </c>
      <c r="S840">
        <v>1</v>
      </c>
      <c r="T840">
        <v>31</v>
      </c>
      <c r="U840" s="138" t="s">
        <v>941</v>
      </c>
    </row>
    <row r="841" spans="1:21" hidden="1" x14ac:dyDescent="0.2">
      <c r="A841" s="138">
        <v>837</v>
      </c>
      <c r="B841">
        <v>498</v>
      </c>
      <c r="C841" s="138" t="s">
        <v>854</v>
      </c>
      <c r="I841" s="138" t="s">
        <v>854</v>
      </c>
      <c r="J841" t="s">
        <v>854</v>
      </c>
      <c r="K841" s="138" t="s">
        <v>854</v>
      </c>
      <c r="L841" s="398" t="s">
        <v>854</v>
      </c>
      <c r="M841" s="138" t="s">
        <v>1053</v>
      </c>
      <c r="N841" s="138" t="s">
        <v>1053</v>
      </c>
      <c r="Q841" t="s">
        <v>854</v>
      </c>
      <c r="S841">
        <v>1</v>
      </c>
      <c r="T841">
        <v>31</v>
      </c>
      <c r="U841" s="138" t="s">
        <v>941</v>
      </c>
    </row>
    <row r="842" spans="1:21" hidden="1" x14ac:dyDescent="0.2">
      <c r="A842" s="138">
        <v>838</v>
      </c>
      <c r="B842">
        <v>499</v>
      </c>
      <c r="C842" s="138" t="s">
        <v>854</v>
      </c>
      <c r="I842" s="138" t="s">
        <v>854</v>
      </c>
      <c r="J842" t="s">
        <v>854</v>
      </c>
      <c r="K842" s="138" t="s">
        <v>854</v>
      </c>
      <c r="L842" s="398" t="s">
        <v>854</v>
      </c>
      <c r="M842" s="138" t="s">
        <v>2549</v>
      </c>
      <c r="N842" s="138" t="s">
        <v>2549</v>
      </c>
      <c r="Q842" t="s">
        <v>854</v>
      </c>
      <c r="S842">
        <v>1</v>
      </c>
      <c r="T842">
        <v>31</v>
      </c>
      <c r="U842" s="138" t="s">
        <v>941</v>
      </c>
    </row>
    <row r="843" spans="1:21" hidden="1" x14ac:dyDescent="0.2">
      <c r="A843" s="138">
        <v>839</v>
      </c>
      <c r="B843">
        <v>500</v>
      </c>
      <c r="C843" s="138" t="s">
        <v>854</v>
      </c>
      <c r="I843" s="138" t="s">
        <v>854</v>
      </c>
      <c r="J843" t="s">
        <v>854</v>
      </c>
      <c r="K843" s="138" t="s">
        <v>854</v>
      </c>
      <c r="L843" s="398" t="s">
        <v>854</v>
      </c>
      <c r="M843" s="138" t="s">
        <v>2549</v>
      </c>
      <c r="N843" s="138" t="s">
        <v>2549</v>
      </c>
      <c r="Q843" t="s">
        <v>854</v>
      </c>
      <c r="S843">
        <v>1</v>
      </c>
      <c r="T843">
        <v>31</v>
      </c>
      <c r="U843" s="138" t="s">
        <v>941</v>
      </c>
    </row>
    <row r="844" spans="1:21" hidden="1" x14ac:dyDescent="0.2">
      <c r="A844" s="138">
        <v>840</v>
      </c>
      <c r="B844">
        <v>501</v>
      </c>
      <c r="C844" s="138" t="s">
        <v>854</v>
      </c>
      <c r="I844" s="138" t="s">
        <v>854</v>
      </c>
      <c r="J844" t="s">
        <v>854</v>
      </c>
      <c r="K844" s="138" t="s">
        <v>854</v>
      </c>
      <c r="L844" s="398" t="s">
        <v>854</v>
      </c>
      <c r="Q844" t="s">
        <v>854</v>
      </c>
    </row>
    <row r="845" spans="1:21" hidden="1" x14ac:dyDescent="0.2">
      <c r="A845" s="138">
        <v>841</v>
      </c>
      <c r="B845">
        <v>502</v>
      </c>
      <c r="C845" s="138" t="s">
        <v>854</v>
      </c>
      <c r="I845" s="138" t="s">
        <v>854</v>
      </c>
      <c r="J845" t="s">
        <v>854</v>
      </c>
      <c r="K845" s="138" t="s">
        <v>854</v>
      </c>
      <c r="L845" s="398" t="s">
        <v>854</v>
      </c>
      <c r="M845" s="138" t="s">
        <v>2550</v>
      </c>
      <c r="N845" s="138" t="s">
        <v>2551</v>
      </c>
      <c r="Q845" t="s">
        <v>854</v>
      </c>
      <c r="R845" t="s">
        <v>2547</v>
      </c>
      <c r="S845">
        <v>3</v>
      </c>
      <c r="T845">
        <v>31</v>
      </c>
      <c r="U845" s="138" t="s">
        <v>941</v>
      </c>
    </row>
    <row r="846" spans="1:21" hidden="1" x14ac:dyDescent="0.2">
      <c r="A846" s="138">
        <v>842</v>
      </c>
      <c r="B846">
        <v>503</v>
      </c>
      <c r="C846" s="138" t="s">
        <v>854</v>
      </c>
      <c r="I846" s="138" t="s">
        <v>854</v>
      </c>
      <c r="J846" t="s">
        <v>854</v>
      </c>
      <c r="K846" s="138" t="s">
        <v>854</v>
      </c>
      <c r="L846" s="398" t="s">
        <v>854</v>
      </c>
      <c r="M846" s="138" t="s">
        <v>1004</v>
      </c>
      <c r="N846" s="138" t="s">
        <v>1005</v>
      </c>
      <c r="Q846" t="s">
        <v>854</v>
      </c>
      <c r="R846" t="s">
        <v>2552</v>
      </c>
      <c r="S846">
        <v>3</v>
      </c>
      <c r="T846">
        <v>31</v>
      </c>
      <c r="U846" s="138" t="s">
        <v>941</v>
      </c>
    </row>
    <row r="847" spans="1:21" hidden="1" x14ac:dyDescent="0.2">
      <c r="A847" s="138">
        <v>843</v>
      </c>
      <c r="B847">
        <v>504</v>
      </c>
      <c r="C847" s="138" t="s">
        <v>854</v>
      </c>
      <c r="I847" s="138" t="s">
        <v>854</v>
      </c>
      <c r="J847" t="s">
        <v>854</v>
      </c>
      <c r="K847" s="138" t="s">
        <v>854</v>
      </c>
      <c r="L847" s="398" t="s">
        <v>854</v>
      </c>
      <c r="M847" s="138" t="s">
        <v>1004</v>
      </c>
      <c r="N847" s="138" t="s">
        <v>1005</v>
      </c>
      <c r="Q847" t="s">
        <v>854</v>
      </c>
      <c r="R847" t="s">
        <v>2552</v>
      </c>
      <c r="S847">
        <v>3</v>
      </c>
      <c r="T847">
        <v>31</v>
      </c>
      <c r="U847" s="138" t="s">
        <v>941</v>
      </c>
    </row>
    <row r="848" spans="1:21" hidden="1" x14ac:dyDescent="0.2">
      <c r="A848" s="138">
        <v>844</v>
      </c>
      <c r="B848">
        <v>505</v>
      </c>
      <c r="C848" s="138" t="s">
        <v>854</v>
      </c>
      <c r="I848" s="138" t="s">
        <v>854</v>
      </c>
      <c r="J848" t="s">
        <v>854</v>
      </c>
      <c r="K848" s="138" t="s">
        <v>854</v>
      </c>
      <c r="L848" s="398" t="s">
        <v>854</v>
      </c>
      <c r="M848" s="138" t="s">
        <v>1004</v>
      </c>
      <c r="N848" s="138" t="s">
        <v>1005</v>
      </c>
      <c r="Q848" t="s">
        <v>854</v>
      </c>
      <c r="R848" t="s">
        <v>2552</v>
      </c>
      <c r="S848">
        <v>3</v>
      </c>
      <c r="T848">
        <v>31</v>
      </c>
      <c r="U848" s="138" t="s">
        <v>941</v>
      </c>
    </row>
    <row r="849" spans="1:21" hidden="1" x14ac:dyDescent="0.2">
      <c r="A849" s="138">
        <v>845</v>
      </c>
      <c r="B849">
        <v>506</v>
      </c>
      <c r="C849" s="138" t="s">
        <v>854</v>
      </c>
      <c r="I849" s="138" t="s">
        <v>854</v>
      </c>
      <c r="J849" t="s">
        <v>854</v>
      </c>
      <c r="K849" s="138" t="s">
        <v>854</v>
      </c>
      <c r="L849" s="398" t="s">
        <v>854</v>
      </c>
      <c r="M849" s="138" t="s">
        <v>2553</v>
      </c>
      <c r="N849" s="138" t="s">
        <v>2554</v>
      </c>
      <c r="Q849" t="s">
        <v>854</v>
      </c>
      <c r="R849" t="s">
        <v>2555</v>
      </c>
      <c r="S849">
        <v>3</v>
      </c>
      <c r="T849">
        <v>31</v>
      </c>
      <c r="U849" s="138" t="s">
        <v>941</v>
      </c>
    </row>
    <row r="850" spans="1:21" hidden="1" x14ac:dyDescent="0.2">
      <c r="A850" s="138">
        <v>846</v>
      </c>
      <c r="B850">
        <v>507</v>
      </c>
      <c r="C850" s="138" t="s">
        <v>854</v>
      </c>
      <c r="I850" s="138" t="s">
        <v>854</v>
      </c>
      <c r="J850" t="s">
        <v>854</v>
      </c>
      <c r="K850" s="138" t="s">
        <v>854</v>
      </c>
      <c r="L850" s="398" t="s">
        <v>854</v>
      </c>
      <c r="M850" s="138" t="s">
        <v>2553</v>
      </c>
      <c r="N850" s="138" t="s">
        <v>2554</v>
      </c>
      <c r="Q850" t="s">
        <v>854</v>
      </c>
      <c r="R850" t="s">
        <v>2555</v>
      </c>
      <c r="S850">
        <v>3</v>
      </c>
      <c r="T850">
        <v>31</v>
      </c>
      <c r="U850" s="138" t="s">
        <v>941</v>
      </c>
    </row>
    <row r="851" spans="1:21" hidden="1" x14ac:dyDescent="0.2">
      <c r="A851" s="138">
        <v>847</v>
      </c>
      <c r="B851">
        <v>508</v>
      </c>
      <c r="C851" s="138" t="s">
        <v>854</v>
      </c>
      <c r="I851" s="138" t="s">
        <v>854</v>
      </c>
      <c r="J851" t="s">
        <v>854</v>
      </c>
      <c r="K851" s="138" t="s">
        <v>854</v>
      </c>
      <c r="L851" s="398" t="s">
        <v>854</v>
      </c>
      <c r="M851" s="138" t="s">
        <v>2556</v>
      </c>
      <c r="N851" s="138" t="s">
        <v>2557</v>
      </c>
      <c r="Q851" t="s">
        <v>854</v>
      </c>
      <c r="R851" t="s">
        <v>2558</v>
      </c>
      <c r="S851">
        <v>3</v>
      </c>
      <c r="T851">
        <v>31</v>
      </c>
      <c r="U851" s="138" t="s">
        <v>941</v>
      </c>
    </row>
    <row r="852" spans="1:21" hidden="1" x14ac:dyDescent="0.2">
      <c r="A852" s="138">
        <v>848</v>
      </c>
      <c r="B852">
        <v>509</v>
      </c>
      <c r="C852" s="138" t="s">
        <v>854</v>
      </c>
      <c r="I852" s="138" t="s">
        <v>854</v>
      </c>
      <c r="J852" t="s">
        <v>854</v>
      </c>
      <c r="K852" s="138" t="s">
        <v>854</v>
      </c>
      <c r="L852" s="398" t="s">
        <v>854</v>
      </c>
      <c r="M852" s="138" t="s">
        <v>2556</v>
      </c>
      <c r="N852" s="138" t="s">
        <v>2557</v>
      </c>
      <c r="Q852" t="s">
        <v>854</v>
      </c>
      <c r="R852" t="s">
        <v>2558</v>
      </c>
      <c r="S852">
        <v>3</v>
      </c>
      <c r="T852">
        <v>31</v>
      </c>
      <c r="U852" s="138" t="s">
        <v>941</v>
      </c>
    </row>
    <row r="853" spans="1:21" hidden="1" x14ac:dyDescent="0.2">
      <c r="A853" s="138">
        <v>849</v>
      </c>
      <c r="B853">
        <v>510</v>
      </c>
      <c r="C853" s="138" t="s">
        <v>854</v>
      </c>
      <c r="I853" s="138" t="s">
        <v>854</v>
      </c>
      <c r="J853" t="s">
        <v>854</v>
      </c>
      <c r="K853" s="138" t="s">
        <v>854</v>
      </c>
      <c r="L853" s="398" t="s">
        <v>854</v>
      </c>
      <c r="M853" s="138" t="s">
        <v>1000</v>
      </c>
      <c r="N853" s="138" t="s">
        <v>1001</v>
      </c>
      <c r="Q853" t="s">
        <v>854</v>
      </c>
      <c r="R853" t="s">
        <v>2555</v>
      </c>
      <c r="S853">
        <v>1</v>
      </c>
      <c r="T853">
        <v>31</v>
      </c>
      <c r="U853" s="138" t="s">
        <v>941</v>
      </c>
    </row>
    <row r="854" spans="1:21" hidden="1" x14ac:dyDescent="0.2">
      <c r="A854" s="138">
        <v>850</v>
      </c>
      <c r="B854">
        <v>511</v>
      </c>
      <c r="C854" s="138" t="s">
        <v>854</v>
      </c>
      <c r="I854" s="138" t="s">
        <v>854</v>
      </c>
      <c r="J854" t="s">
        <v>854</v>
      </c>
      <c r="K854" s="138" t="s">
        <v>854</v>
      </c>
      <c r="L854" s="398" t="s">
        <v>854</v>
      </c>
      <c r="M854" s="138" t="s">
        <v>2559</v>
      </c>
      <c r="N854" s="138" t="s">
        <v>2560</v>
      </c>
      <c r="Q854" t="s">
        <v>854</v>
      </c>
      <c r="R854" t="s">
        <v>2555</v>
      </c>
      <c r="S854">
        <v>1</v>
      </c>
      <c r="T854">
        <v>31</v>
      </c>
      <c r="U854" s="138" t="s">
        <v>941</v>
      </c>
    </row>
    <row r="855" spans="1:21" hidden="1" x14ac:dyDescent="0.2">
      <c r="A855" s="138">
        <v>851</v>
      </c>
      <c r="B855">
        <v>512</v>
      </c>
      <c r="C855" s="138" t="s">
        <v>854</v>
      </c>
      <c r="I855" s="138" t="s">
        <v>854</v>
      </c>
      <c r="J855" t="s">
        <v>854</v>
      </c>
      <c r="K855" s="138" t="s">
        <v>854</v>
      </c>
      <c r="L855" s="398" t="s">
        <v>854</v>
      </c>
      <c r="M855" s="138" t="s">
        <v>1012</v>
      </c>
      <c r="N855" s="138" t="s">
        <v>1013</v>
      </c>
      <c r="Q855" t="s">
        <v>854</v>
      </c>
      <c r="R855" t="s">
        <v>2561</v>
      </c>
      <c r="S855">
        <v>1</v>
      </c>
      <c r="T855">
        <v>31</v>
      </c>
      <c r="U855" s="138" t="s">
        <v>941</v>
      </c>
    </row>
    <row r="856" spans="1:21" hidden="1" x14ac:dyDescent="0.2">
      <c r="A856" s="138">
        <v>852</v>
      </c>
      <c r="B856">
        <v>513</v>
      </c>
      <c r="C856" s="138" t="s">
        <v>854</v>
      </c>
      <c r="I856" s="138" t="s">
        <v>854</v>
      </c>
      <c r="J856" t="s">
        <v>854</v>
      </c>
      <c r="K856" s="138" t="s">
        <v>854</v>
      </c>
      <c r="L856" s="398" t="s">
        <v>854</v>
      </c>
      <c r="M856" s="138" t="s">
        <v>1012</v>
      </c>
      <c r="N856" s="138" t="s">
        <v>1013</v>
      </c>
      <c r="Q856" t="s">
        <v>854</v>
      </c>
      <c r="R856" t="s">
        <v>2561</v>
      </c>
      <c r="S856">
        <v>1</v>
      </c>
      <c r="T856">
        <v>31</v>
      </c>
      <c r="U856" s="138" t="s">
        <v>941</v>
      </c>
    </row>
    <row r="857" spans="1:21" hidden="1" x14ac:dyDescent="0.2">
      <c r="A857" s="138">
        <v>853</v>
      </c>
      <c r="B857">
        <v>514</v>
      </c>
      <c r="C857" s="138" t="s">
        <v>854</v>
      </c>
      <c r="I857" s="138" t="s">
        <v>854</v>
      </c>
      <c r="J857" t="s">
        <v>854</v>
      </c>
      <c r="K857" s="138" t="s">
        <v>854</v>
      </c>
      <c r="L857" s="398" t="s">
        <v>854</v>
      </c>
      <c r="M857" s="138" t="s">
        <v>1012</v>
      </c>
      <c r="N857" s="138" t="s">
        <v>1013</v>
      </c>
      <c r="Q857" t="s">
        <v>854</v>
      </c>
      <c r="R857" t="s">
        <v>2561</v>
      </c>
      <c r="S857">
        <v>1</v>
      </c>
      <c r="T857">
        <v>31</v>
      </c>
      <c r="U857" s="138" t="s">
        <v>941</v>
      </c>
    </row>
    <row r="858" spans="1:21" hidden="1" x14ac:dyDescent="0.2">
      <c r="A858" s="138">
        <v>854</v>
      </c>
      <c r="B858">
        <v>515</v>
      </c>
      <c r="C858" s="138" t="s">
        <v>854</v>
      </c>
      <c r="I858" s="138" t="s">
        <v>854</v>
      </c>
      <c r="J858" t="s">
        <v>854</v>
      </c>
      <c r="K858" s="138" t="s">
        <v>854</v>
      </c>
      <c r="L858" s="398" t="s">
        <v>854</v>
      </c>
      <c r="M858" s="138" t="s">
        <v>1014</v>
      </c>
      <c r="N858" s="138" t="s">
        <v>1015</v>
      </c>
      <c r="Q858" t="s">
        <v>854</v>
      </c>
      <c r="R858" t="s">
        <v>2561</v>
      </c>
      <c r="S858">
        <v>5</v>
      </c>
      <c r="T858">
        <v>31</v>
      </c>
      <c r="U858" s="138" t="s">
        <v>941</v>
      </c>
    </row>
    <row r="859" spans="1:21" hidden="1" x14ac:dyDescent="0.2">
      <c r="A859" s="138">
        <v>855</v>
      </c>
      <c r="B859">
        <v>516</v>
      </c>
      <c r="C859" s="138" t="s">
        <v>854</v>
      </c>
      <c r="I859" s="138" t="s">
        <v>854</v>
      </c>
      <c r="J859" t="s">
        <v>854</v>
      </c>
      <c r="K859" s="138" t="s">
        <v>854</v>
      </c>
      <c r="L859" s="398" t="s">
        <v>854</v>
      </c>
      <c r="M859" s="138" t="s">
        <v>1014</v>
      </c>
      <c r="N859" s="138" t="s">
        <v>1015</v>
      </c>
      <c r="Q859" t="s">
        <v>854</v>
      </c>
      <c r="R859" t="s">
        <v>2561</v>
      </c>
      <c r="S859">
        <v>5</v>
      </c>
      <c r="T859">
        <v>31</v>
      </c>
      <c r="U859" s="138" t="s">
        <v>941</v>
      </c>
    </row>
    <row r="860" spans="1:21" hidden="1" x14ac:dyDescent="0.2">
      <c r="A860" s="138">
        <v>856</v>
      </c>
      <c r="B860">
        <v>517</v>
      </c>
      <c r="C860" s="138" t="s">
        <v>854</v>
      </c>
      <c r="I860" s="138" t="s">
        <v>854</v>
      </c>
      <c r="J860" t="s">
        <v>854</v>
      </c>
      <c r="K860" s="138" t="s">
        <v>854</v>
      </c>
      <c r="L860" s="398" t="s">
        <v>854</v>
      </c>
      <c r="M860" s="138" t="s">
        <v>1014</v>
      </c>
      <c r="N860" s="138" t="s">
        <v>1015</v>
      </c>
      <c r="Q860" t="s">
        <v>854</v>
      </c>
      <c r="R860" t="s">
        <v>2561</v>
      </c>
      <c r="S860">
        <v>5</v>
      </c>
      <c r="T860">
        <v>31</v>
      </c>
      <c r="U860" s="138" t="s">
        <v>941</v>
      </c>
    </row>
    <row r="861" spans="1:21" hidden="1" x14ac:dyDescent="0.2">
      <c r="A861" s="138">
        <v>857</v>
      </c>
      <c r="B861">
        <v>518</v>
      </c>
      <c r="C861" s="138" t="s">
        <v>854</v>
      </c>
      <c r="I861" s="138" t="s">
        <v>854</v>
      </c>
      <c r="J861" t="s">
        <v>854</v>
      </c>
      <c r="K861" s="138" t="s">
        <v>854</v>
      </c>
      <c r="L861" s="398" t="s">
        <v>854</v>
      </c>
      <c r="Q861" t="s">
        <v>854</v>
      </c>
    </row>
    <row r="862" spans="1:21" hidden="1" x14ac:dyDescent="0.2">
      <c r="A862" s="138">
        <v>858</v>
      </c>
      <c r="B862">
        <v>519</v>
      </c>
      <c r="C862" s="138" t="s">
        <v>854</v>
      </c>
      <c r="I862" s="138" t="s">
        <v>854</v>
      </c>
      <c r="J862" t="s">
        <v>854</v>
      </c>
      <c r="K862" s="138" t="s">
        <v>854</v>
      </c>
      <c r="L862" s="398" t="s">
        <v>854</v>
      </c>
      <c r="M862" s="138" t="s">
        <v>1018</v>
      </c>
      <c r="N862" s="138" t="s">
        <v>1018</v>
      </c>
      <c r="Q862" t="s">
        <v>854</v>
      </c>
      <c r="R862" t="s">
        <v>1019</v>
      </c>
      <c r="S862">
        <v>1</v>
      </c>
      <c r="T862">
        <v>31</v>
      </c>
      <c r="U862" s="138" t="s">
        <v>941</v>
      </c>
    </row>
    <row r="863" spans="1:21" hidden="1" x14ac:dyDescent="0.2">
      <c r="A863" s="138">
        <v>859</v>
      </c>
      <c r="B863">
        <v>520</v>
      </c>
      <c r="C863" s="138" t="s">
        <v>854</v>
      </c>
      <c r="I863" s="138" t="s">
        <v>854</v>
      </c>
      <c r="J863" t="s">
        <v>854</v>
      </c>
      <c r="K863" s="138" t="s">
        <v>854</v>
      </c>
      <c r="L863" s="398" t="s">
        <v>854</v>
      </c>
      <c r="M863" s="138" t="s">
        <v>2562</v>
      </c>
      <c r="N863" s="138" t="s">
        <v>2562</v>
      </c>
      <c r="Q863" t="s">
        <v>854</v>
      </c>
      <c r="R863" t="s">
        <v>2563</v>
      </c>
      <c r="S863">
        <v>1</v>
      </c>
      <c r="T863">
        <v>31</v>
      </c>
      <c r="U863" s="138" t="s">
        <v>941</v>
      </c>
    </row>
    <row r="864" spans="1:21" hidden="1" x14ac:dyDescent="0.2">
      <c r="A864" s="138">
        <v>860</v>
      </c>
      <c r="B864">
        <v>521</v>
      </c>
      <c r="C864" s="138" t="s">
        <v>854</v>
      </c>
      <c r="I864" s="138" t="s">
        <v>854</v>
      </c>
      <c r="J864" t="s">
        <v>854</v>
      </c>
      <c r="K864" s="138" t="s">
        <v>854</v>
      </c>
      <c r="L864" s="398" t="s">
        <v>854</v>
      </c>
      <c r="Q864" t="s">
        <v>854</v>
      </c>
    </row>
    <row r="865" spans="1:21" hidden="1" x14ac:dyDescent="0.2">
      <c r="A865" s="138">
        <v>861</v>
      </c>
      <c r="B865">
        <v>522</v>
      </c>
      <c r="C865" s="138" t="s">
        <v>854</v>
      </c>
      <c r="I865" s="138" t="s">
        <v>854</v>
      </c>
      <c r="J865" t="s">
        <v>854</v>
      </c>
      <c r="K865" s="138" t="s">
        <v>854</v>
      </c>
      <c r="L865" s="398" t="s">
        <v>854</v>
      </c>
      <c r="M865" s="138" t="s">
        <v>993</v>
      </c>
      <c r="N865" s="138" t="s">
        <v>993</v>
      </c>
      <c r="Q865" t="s">
        <v>854</v>
      </c>
      <c r="R865" t="s">
        <v>2561</v>
      </c>
      <c r="S865">
        <v>6</v>
      </c>
      <c r="T865">
        <v>31</v>
      </c>
      <c r="U865" s="138" t="s">
        <v>941</v>
      </c>
    </row>
    <row r="866" spans="1:21" hidden="1" x14ac:dyDescent="0.2">
      <c r="A866" s="138">
        <v>862</v>
      </c>
      <c r="B866">
        <v>523</v>
      </c>
      <c r="C866" s="138" t="s">
        <v>854</v>
      </c>
      <c r="I866" s="138" t="s">
        <v>854</v>
      </c>
      <c r="J866" t="s">
        <v>854</v>
      </c>
      <c r="K866" s="138" t="s">
        <v>854</v>
      </c>
      <c r="L866" s="398" t="s">
        <v>854</v>
      </c>
      <c r="M866" s="138" t="s">
        <v>993</v>
      </c>
      <c r="N866" s="138" t="s">
        <v>993</v>
      </c>
      <c r="Q866" t="s">
        <v>854</v>
      </c>
      <c r="R866" t="s">
        <v>2561</v>
      </c>
      <c r="S866">
        <v>6</v>
      </c>
      <c r="T866">
        <v>31</v>
      </c>
      <c r="U866" s="138" t="s">
        <v>941</v>
      </c>
    </row>
    <row r="867" spans="1:21" hidden="1" x14ac:dyDescent="0.2">
      <c r="A867" s="138">
        <v>863</v>
      </c>
      <c r="B867">
        <v>524</v>
      </c>
      <c r="C867" s="138" t="s">
        <v>854</v>
      </c>
      <c r="I867" s="138" t="s">
        <v>854</v>
      </c>
      <c r="J867" t="s">
        <v>854</v>
      </c>
      <c r="K867" s="138" t="s">
        <v>854</v>
      </c>
      <c r="L867" s="398" t="s">
        <v>854</v>
      </c>
      <c r="Q867" t="s">
        <v>854</v>
      </c>
    </row>
    <row r="868" spans="1:21" hidden="1" x14ac:dyDescent="0.2">
      <c r="A868" s="138">
        <v>864</v>
      </c>
      <c r="B868">
        <v>525</v>
      </c>
      <c r="C868" s="138" t="s">
        <v>854</v>
      </c>
      <c r="I868" s="138" t="s">
        <v>854</v>
      </c>
      <c r="J868" t="s">
        <v>854</v>
      </c>
      <c r="K868" s="138" t="s">
        <v>854</v>
      </c>
      <c r="L868" s="398" t="s">
        <v>854</v>
      </c>
      <c r="M868" s="138" t="s">
        <v>1025</v>
      </c>
      <c r="N868" s="138" t="s">
        <v>1026</v>
      </c>
      <c r="Q868" t="s">
        <v>854</v>
      </c>
      <c r="R868" t="s">
        <v>1027</v>
      </c>
      <c r="S868">
        <v>1</v>
      </c>
      <c r="T868">
        <v>31</v>
      </c>
      <c r="U868" s="138" t="s">
        <v>941</v>
      </c>
    </row>
    <row r="869" spans="1:21" hidden="1" x14ac:dyDescent="0.2">
      <c r="A869" s="138">
        <v>865</v>
      </c>
      <c r="B869">
        <v>526</v>
      </c>
      <c r="C869" s="138" t="s">
        <v>854</v>
      </c>
      <c r="I869" s="138" t="s">
        <v>854</v>
      </c>
      <c r="J869" t="s">
        <v>854</v>
      </c>
      <c r="K869" s="138" t="s">
        <v>854</v>
      </c>
      <c r="L869" s="398" t="s">
        <v>854</v>
      </c>
      <c r="M869" s="138" t="s">
        <v>1082</v>
      </c>
      <c r="N869" s="138" t="s">
        <v>1082</v>
      </c>
      <c r="Q869" t="s">
        <v>854</v>
      </c>
      <c r="R869" t="s">
        <v>1024</v>
      </c>
      <c r="S869">
        <v>1</v>
      </c>
      <c r="T869">
        <v>31</v>
      </c>
      <c r="U869" s="138" t="s">
        <v>941</v>
      </c>
    </row>
    <row r="870" spans="1:21" hidden="1" x14ac:dyDescent="0.2">
      <c r="A870" s="138">
        <v>866</v>
      </c>
      <c r="B870">
        <v>527</v>
      </c>
      <c r="C870" s="138" t="s">
        <v>854</v>
      </c>
      <c r="I870" s="138" t="s">
        <v>854</v>
      </c>
      <c r="J870" t="s">
        <v>854</v>
      </c>
      <c r="K870" s="138" t="s">
        <v>854</v>
      </c>
      <c r="L870" s="398" t="s">
        <v>854</v>
      </c>
      <c r="M870" s="138" t="s">
        <v>2564</v>
      </c>
      <c r="N870" s="138" t="s">
        <v>1085</v>
      </c>
      <c r="Q870" t="s">
        <v>854</v>
      </c>
      <c r="R870" t="s">
        <v>1086</v>
      </c>
      <c r="S870">
        <v>1</v>
      </c>
      <c r="T870">
        <v>31</v>
      </c>
      <c r="U870" s="138" t="s">
        <v>941</v>
      </c>
    </row>
    <row r="871" spans="1:21" hidden="1" x14ac:dyDescent="0.2">
      <c r="A871" s="138">
        <v>867</v>
      </c>
      <c r="B871">
        <v>528</v>
      </c>
      <c r="C871" s="138" t="s">
        <v>854</v>
      </c>
      <c r="I871" s="138" t="s">
        <v>854</v>
      </c>
      <c r="J871" t="s">
        <v>854</v>
      </c>
      <c r="K871" s="138" t="s">
        <v>854</v>
      </c>
      <c r="L871" s="398" t="s">
        <v>854</v>
      </c>
      <c r="M871" s="138" t="s">
        <v>2565</v>
      </c>
      <c r="N871" s="138" t="s">
        <v>2566</v>
      </c>
      <c r="Q871" t="s">
        <v>854</v>
      </c>
      <c r="R871" t="s">
        <v>2567</v>
      </c>
      <c r="S871">
        <v>1</v>
      </c>
      <c r="T871">
        <v>31</v>
      </c>
      <c r="U871" s="138" t="s">
        <v>941</v>
      </c>
    </row>
    <row r="872" spans="1:21" hidden="1" x14ac:dyDescent="0.2">
      <c r="A872" s="138">
        <v>868</v>
      </c>
      <c r="B872">
        <v>529</v>
      </c>
      <c r="C872" s="138" t="s">
        <v>854</v>
      </c>
      <c r="I872" s="138" t="s">
        <v>854</v>
      </c>
      <c r="J872" t="s">
        <v>854</v>
      </c>
      <c r="K872" s="138" t="s">
        <v>854</v>
      </c>
      <c r="L872" s="398" t="s">
        <v>854</v>
      </c>
      <c r="Q872" t="s">
        <v>854</v>
      </c>
    </row>
    <row r="873" spans="1:21" hidden="1" x14ac:dyDescent="0.2">
      <c r="A873" s="138">
        <v>869</v>
      </c>
      <c r="B873">
        <v>530</v>
      </c>
      <c r="C873" s="138" t="s">
        <v>854</v>
      </c>
      <c r="I873" s="138" t="s">
        <v>854</v>
      </c>
      <c r="J873" t="s">
        <v>854</v>
      </c>
      <c r="K873" s="138" t="s">
        <v>854</v>
      </c>
      <c r="L873" s="398" t="s">
        <v>854</v>
      </c>
      <c r="Q873" t="s">
        <v>854</v>
      </c>
    </row>
    <row r="874" spans="1:21" hidden="1" x14ac:dyDescent="0.2">
      <c r="A874" s="138">
        <v>870</v>
      </c>
      <c r="B874">
        <v>531</v>
      </c>
      <c r="C874" s="138" t="s">
        <v>854</v>
      </c>
      <c r="I874" s="138" t="s">
        <v>854</v>
      </c>
      <c r="J874" t="s">
        <v>854</v>
      </c>
      <c r="K874" s="138" t="s">
        <v>854</v>
      </c>
      <c r="L874" s="398" t="s">
        <v>854</v>
      </c>
      <c r="Q874" t="s">
        <v>854</v>
      </c>
    </row>
    <row r="875" spans="1:21" hidden="1" x14ac:dyDescent="0.2">
      <c r="A875" s="138">
        <v>871</v>
      </c>
      <c r="B875">
        <v>532</v>
      </c>
      <c r="C875" s="138" t="s">
        <v>854</v>
      </c>
      <c r="I875" s="138" t="s">
        <v>854</v>
      </c>
      <c r="J875" t="s">
        <v>854</v>
      </c>
      <c r="K875" s="138" t="s">
        <v>854</v>
      </c>
      <c r="L875" s="398" t="s">
        <v>854</v>
      </c>
      <c r="M875" s="138" t="s">
        <v>2568</v>
      </c>
      <c r="N875" s="138" t="s">
        <v>2569</v>
      </c>
      <c r="Q875" t="s">
        <v>854</v>
      </c>
      <c r="R875" t="s">
        <v>2563</v>
      </c>
      <c r="S875">
        <v>1</v>
      </c>
      <c r="T875">
        <v>31</v>
      </c>
      <c r="U875" s="138" t="s">
        <v>941</v>
      </c>
    </row>
    <row r="876" spans="1:21" hidden="1" x14ac:dyDescent="0.2">
      <c r="A876" s="138">
        <v>872</v>
      </c>
      <c r="B876">
        <v>533</v>
      </c>
      <c r="C876" s="138" t="s">
        <v>854</v>
      </c>
      <c r="I876" s="138" t="s">
        <v>854</v>
      </c>
      <c r="J876" t="s">
        <v>854</v>
      </c>
      <c r="K876" s="138" t="s">
        <v>854</v>
      </c>
      <c r="L876" s="398" t="s">
        <v>854</v>
      </c>
      <c r="M876" s="138" t="s">
        <v>2570</v>
      </c>
      <c r="N876" s="138" t="s">
        <v>2570</v>
      </c>
      <c r="Q876" t="s">
        <v>854</v>
      </c>
      <c r="R876" t="s">
        <v>2563</v>
      </c>
      <c r="S876">
        <v>2</v>
      </c>
      <c r="T876">
        <v>31</v>
      </c>
      <c r="U876" s="138" t="s">
        <v>941</v>
      </c>
    </row>
    <row r="877" spans="1:21" hidden="1" x14ac:dyDescent="0.2">
      <c r="A877" s="138">
        <v>873</v>
      </c>
      <c r="B877">
        <v>534</v>
      </c>
      <c r="C877" s="138" t="s">
        <v>854</v>
      </c>
      <c r="I877" s="138" t="s">
        <v>854</v>
      </c>
      <c r="J877" t="s">
        <v>854</v>
      </c>
      <c r="K877" s="138" t="s">
        <v>854</v>
      </c>
      <c r="L877" s="398" t="s">
        <v>854</v>
      </c>
      <c r="M877" s="138" t="s">
        <v>1072</v>
      </c>
      <c r="N877" s="138" t="s">
        <v>1073</v>
      </c>
      <c r="Q877" t="s">
        <v>854</v>
      </c>
      <c r="R877" t="s">
        <v>944</v>
      </c>
      <c r="S877">
        <v>1</v>
      </c>
      <c r="T877">
        <v>31</v>
      </c>
      <c r="U877" s="138" t="s">
        <v>941</v>
      </c>
    </row>
    <row r="878" spans="1:21" hidden="1" x14ac:dyDescent="0.2">
      <c r="A878" s="138">
        <v>874</v>
      </c>
      <c r="B878">
        <v>535</v>
      </c>
      <c r="C878" s="138" t="s">
        <v>854</v>
      </c>
      <c r="I878" s="138" t="s">
        <v>854</v>
      </c>
      <c r="J878" t="s">
        <v>854</v>
      </c>
      <c r="K878" s="138" t="s">
        <v>854</v>
      </c>
      <c r="L878" s="398" t="s">
        <v>854</v>
      </c>
      <c r="Q878" t="s">
        <v>854</v>
      </c>
    </row>
    <row r="879" spans="1:21" hidden="1" x14ac:dyDescent="0.2">
      <c r="A879" s="138">
        <v>875</v>
      </c>
      <c r="B879">
        <v>536</v>
      </c>
      <c r="C879" s="138" t="s">
        <v>854</v>
      </c>
      <c r="I879" s="138" t="s">
        <v>854</v>
      </c>
      <c r="J879" t="s">
        <v>854</v>
      </c>
      <c r="K879" s="138" t="s">
        <v>854</v>
      </c>
      <c r="L879" s="398" t="s">
        <v>854</v>
      </c>
      <c r="Q879" t="s">
        <v>854</v>
      </c>
    </row>
    <row r="880" spans="1:21" hidden="1" x14ac:dyDescent="0.2">
      <c r="A880" s="138">
        <v>876</v>
      </c>
      <c r="B880">
        <v>537</v>
      </c>
      <c r="C880" s="138" t="s">
        <v>854</v>
      </c>
      <c r="I880" s="138" t="s">
        <v>854</v>
      </c>
      <c r="J880" t="s">
        <v>854</v>
      </c>
      <c r="K880" s="138" t="s">
        <v>854</v>
      </c>
      <c r="L880" s="398" t="s">
        <v>854</v>
      </c>
      <c r="Q880" t="s">
        <v>854</v>
      </c>
    </row>
    <row r="881" spans="1:21" hidden="1" x14ac:dyDescent="0.2">
      <c r="A881" s="138">
        <v>877</v>
      </c>
      <c r="B881">
        <v>538</v>
      </c>
      <c r="C881" s="138" t="s">
        <v>854</v>
      </c>
      <c r="I881" s="138" t="s">
        <v>854</v>
      </c>
      <c r="J881" t="s">
        <v>854</v>
      </c>
      <c r="K881" s="138" t="s">
        <v>854</v>
      </c>
      <c r="L881" s="398" t="s">
        <v>854</v>
      </c>
      <c r="Q881" t="s">
        <v>854</v>
      </c>
    </row>
    <row r="882" spans="1:21" hidden="1" x14ac:dyDescent="0.2">
      <c r="A882" s="138">
        <v>878</v>
      </c>
      <c r="B882">
        <v>539</v>
      </c>
      <c r="C882" s="138" t="s">
        <v>854</v>
      </c>
      <c r="I882" s="138" t="s">
        <v>854</v>
      </c>
      <c r="J882" t="s">
        <v>854</v>
      </c>
      <c r="K882" s="138" t="s">
        <v>854</v>
      </c>
      <c r="L882" s="398" t="s">
        <v>854</v>
      </c>
      <c r="Q882" t="s">
        <v>854</v>
      </c>
    </row>
    <row r="883" spans="1:21" hidden="1" x14ac:dyDescent="0.2">
      <c r="A883" s="138">
        <v>879</v>
      </c>
      <c r="B883">
        <v>540</v>
      </c>
      <c r="C883" s="138" t="s">
        <v>854</v>
      </c>
      <c r="I883" s="138" t="s">
        <v>854</v>
      </c>
      <c r="J883" t="s">
        <v>854</v>
      </c>
      <c r="K883" s="138" t="s">
        <v>854</v>
      </c>
      <c r="L883" s="398" t="s">
        <v>854</v>
      </c>
      <c r="Q883" t="s">
        <v>854</v>
      </c>
    </row>
    <row r="884" spans="1:21" hidden="1" x14ac:dyDescent="0.2">
      <c r="A884" s="138">
        <v>880</v>
      </c>
      <c r="B884">
        <v>541</v>
      </c>
      <c r="C884" s="138" t="s">
        <v>854</v>
      </c>
      <c r="I884" s="138" t="s">
        <v>854</v>
      </c>
      <c r="J884" t="s">
        <v>854</v>
      </c>
      <c r="K884" s="138" t="s">
        <v>854</v>
      </c>
      <c r="L884" s="398" t="s">
        <v>854</v>
      </c>
      <c r="Q884" t="s">
        <v>854</v>
      </c>
    </row>
    <row r="885" spans="1:21" hidden="1" x14ac:dyDescent="0.2">
      <c r="A885" s="138">
        <v>881</v>
      </c>
      <c r="B885">
        <v>542</v>
      </c>
      <c r="C885" s="138" t="s">
        <v>854</v>
      </c>
      <c r="I885" s="138" t="s">
        <v>854</v>
      </c>
      <c r="J885" t="s">
        <v>854</v>
      </c>
      <c r="K885" s="138" t="s">
        <v>854</v>
      </c>
      <c r="L885" s="398" t="s">
        <v>854</v>
      </c>
      <c r="Q885" t="s">
        <v>854</v>
      </c>
    </row>
    <row r="886" spans="1:21" hidden="1" x14ac:dyDescent="0.2">
      <c r="A886" s="138">
        <v>882</v>
      </c>
      <c r="B886">
        <v>543</v>
      </c>
      <c r="C886" s="138" t="s">
        <v>854</v>
      </c>
      <c r="I886" s="138" t="s">
        <v>854</v>
      </c>
      <c r="J886" t="s">
        <v>854</v>
      </c>
      <c r="K886" s="138" t="s">
        <v>854</v>
      </c>
      <c r="L886" s="398" t="s">
        <v>854</v>
      </c>
      <c r="Q886" t="s">
        <v>854</v>
      </c>
      <c r="U886" s="138" t="s">
        <v>854</v>
      </c>
    </row>
    <row r="887" spans="1:21" hidden="1" x14ac:dyDescent="0.2">
      <c r="A887" s="138">
        <v>883</v>
      </c>
      <c r="B887">
        <v>544</v>
      </c>
      <c r="C887" s="138" t="s">
        <v>854</v>
      </c>
      <c r="I887" s="138" t="s">
        <v>854</v>
      </c>
      <c r="J887" t="s">
        <v>854</v>
      </c>
      <c r="K887" s="138" t="s">
        <v>854</v>
      </c>
      <c r="L887" s="398" t="s">
        <v>854</v>
      </c>
      <c r="Q887" t="s">
        <v>854</v>
      </c>
      <c r="U887" s="138" t="s">
        <v>854</v>
      </c>
    </row>
    <row r="888" spans="1:21" hidden="1" x14ac:dyDescent="0.2">
      <c r="A888" s="138">
        <v>884</v>
      </c>
      <c r="B888">
        <v>545</v>
      </c>
      <c r="C888" s="138" t="s">
        <v>854</v>
      </c>
      <c r="I888" s="138" t="s">
        <v>854</v>
      </c>
      <c r="J888" t="s">
        <v>854</v>
      </c>
      <c r="K888" s="138" t="s">
        <v>854</v>
      </c>
      <c r="L888" s="398" t="s">
        <v>854</v>
      </c>
      <c r="M888" s="138" t="s">
        <v>2571</v>
      </c>
      <c r="N888" s="138" t="s">
        <v>2571</v>
      </c>
      <c r="Q888" t="s">
        <v>854</v>
      </c>
      <c r="S888">
        <v>1</v>
      </c>
      <c r="T888">
        <v>33</v>
      </c>
      <c r="U888" s="138" t="s">
        <v>917</v>
      </c>
    </row>
    <row r="889" spans="1:21" hidden="1" x14ac:dyDescent="0.2">
      <c r="A889" s="138">
        <v>885</v>
      </c>
      <c r="C889" s="138" t="s">
        <v>854</v>
      </c>
      <c r="I889" s="138" t="s">
        <v>854</v>
      </c>
      <c r="J889" t="s">
        <v>854</v>
      </c>
      <c r="K889" s="138" t="s">
        <v>854</v>
      </c>
      <c r="L889" s="398" t="s">
        <v>854</v>
      </c>
    </row>
    <row r="890" spans="1:21" hidden="1" x14ac:dyDescent="0.2">
      <c r="A890" s="138">
        <v>886</v>
      </c>
      <c r="B890">
        <v>547</v>
      </c>
      <c r="C890" s="138" t="s">
        <v>854</v>
      </c>
      <c r="I890" s="138" t="s">
        <v>854</v>
      </c>
      <c r="J890" t="s">
        <v>854</v>
      </c>
      <c r="K890" s="138" t="s">
        <v>854</v>
      </c>
      <c r="L890" s="398" t="s">
        <v>854</v>
      </c>
      <c r="M890" s="138" t="s">
        <v>2572</v>
      </c>
      <c r="N890" s="138" t="s">
        <v>2572</v>
      </c>
      <c r="Q890" t="s">
        <v>854</v>
      </c>
      <c r="S890">
        <v>1</v>
      </c>
      <c r="T890">
        <v>33</v>
      </c>
      <c r="U890" s="138" t="s">
        <v>917</v>
      </c>
    </row>
    <row r="891" spans="1:21" hidden="1" x14ac:dyDescent="0.2">
      <c r="A891" s="138">
        <v>887</v>
      </c>
      <c r="B891">
        <v>548</v>
      </c>
      <c r="C891" s="138" t="s">
        <v>854</v>
      </c>
      <c r="I891" s="138" t="s">
        <v>854</v>
      </c>
      <c r="J891" t="s">
        <v>854</v>
      </c>
      <c r="K891" s="138" t="s">
        <v>854</v>
      </c>
      <c r="L891" s="398" t="s">
        <v>854</v>
      </c>
      <c r="M891" s="138" t="s">
        <v>2572</v>
      </c>
      <c r="N891" s="138" t="s">
        <v>2572</v>
      </c>
      <c r="Q891" t="s">
        <v>854</v>
      </c>
      <c r="S891">
        <v>1</v>
      </c>
      <c r="T891">
        <v>33</v>
      </c>
      <c r="U891" s="138" t="s">
        <v>917</v>
      </c>
    </row>
    <row r="892" spans="1:21" hidden="1" x14ac:dyDescent="0.2">
      <c r="A892" s="138">
        <v>888</v>
      </c>
      <c r="B892">
        <v>549</v>
      </c>
      <c r="C892" s="138" t="s">
        <v>854</v>
      </c>
      <c r="I892" s="138" t="s">
        <v>854</v>
      </c>
      <c r="J892" t="s">
        <v>854</v>
      </c>
      <c r="K892" s="138" t="s">
        <v>854</v>
      </c>
      <c r="L892" s="398" t="s">
        <v>854</v>
      </c>
      <c r="M892" s="138" t="s">
        <v>2573</v>
      </c>
      <c r="N892" s="138" t="s">
        <v>2574</v>
      </c>
      <c r="Q892" t="s">
        <v>854</v>
      </c>
      <c r="S892">
        <v>1</v>
      </c>
      <c r="T892">
        <v>33</v>
      </c>
      <c r="U892" s="138" t="s">
        <v>917</v>
      </c>
    </row>
    <row r="893" spans="1:21" hidden="1" x14ac:dyDescent="0.2">
      <c r="A893" s="138">
        <v>889</v>
      </c>
      <c r="B893">
        <v>550</v>
      </c>
      <c r="C893" s="138" t="s">
        <v>854</v>
      </c>
      <c r="I893" s="138" t="s">
        <v>854</v>
      </c>
      <c r="J893" t="s">
        <v>854</v>
      </c>
      <c r="K893" s="138" t="s">
        <v>854</v>
      </c>
      <c r="L893" s="398" t="s">
        <v>854</v>
      </c>
      <c r="M893" s="138" t="s">
        <v>2575</v>
      </c>
      <c r="N893" s="138" t="s">
        <v>2575</v>
      </c>
      <c r="Q893" t="s">
        <v>854</v>
      </c>
      <c r="S893">
        <v>1</v>
      </c>
      <c r="T893">
        <v>33</v>
      </c>
      <c r="U893" s="138" t="s">
        <v>917</v>
      </c>
    </row>
    <row r="894" spans="1:21" hidden="1" x14ac:dyDescent="0.2">
      <c r="A894" s="138">
        <v>890</v>
      </c>
      <c r="B894">
        <v>551</v>
      </c>
      <c r="C894" s="138" t="s">
        <v>854</v>
      </c>
      <c r="I894" s="138" t="s">
        <v>854</v>
      </c>
      <c r="J894" t="s">
        <v>854</v>
      </c>
      <c r="K894" s="138" t="s">
        <v>854</v>
      </c>
      <c r="L894" s="398" t="s">
        <v>854</v>
      </c>
      <c r="M894" s="138" t="s">
        <v>2575</v>
      </c>
      <c r="N894" s="138" t="s">
        <v>2575</v>
      </c>
      <c r="Q894" t="s">
        <v>854</v>
      </c>
      <c r="S894">
        <v>1</v>
      </c>
      <c r="T894">
        <v>33</v>
      </c>
      <c r="U894" s="138" t="s">
        <v>917</v>
      </c>
    </row>
    <row r="895" spans="1:21" hidden="1" x14ac:dyDescent="0.2">
      <c r="A895" s="138">
        <v>891</v>
      </c>
      <c r="B895">
        <v>552</v>
      </c>
      <c r="C895" s="138" t="s">
        <v>854</v>
      </c>
      <c r="I895" s="138" t="s">
        <v>854</v>
      </c>
      <c r="J895" t="s">
        <v>854</v>
      </c>
      <c r="K895" s="138" t="s">
        <v>854</v>
      </c>
      <c r="L895" s="398" t="s">
        <v>854</v>
      </c>
      <c r="M895" s="138" t="s">
        <v>2575</v>
      </c>
      <c r="N895" s="138" t="s">
        <v>2575</v>
      </c>
      <c r="Q895" t="s">
        <v>854</v>
      </c>
      <c r="S895">
        <v>1</v>
      </c>
      <c r="T895">
        <v>33</v>
      </c>
      <c r="U895" s="138" t="s">
        <v>917</v>
      </c>
    </row>
    <row r="896" spans="1:21" hidden="1" x14ac:dyDescent="0.2">
      <c r="A896" s="138">
        <v>892</v>
      </c>
      <c r="B896">
        <v>553</v>
      </c>
      <c r="C896" s="138" t="s">
        <v>854</v>
      </c>
      <c r="I896" s="138" t="s">
        <v>854</v>
      </c>
      <c r="J896" t="s">
        <v>854</v>
      </c>
      <c r="K896" s="138" t="s">
        <v>854</v>
      </c>
      <c r="L896" s="398" t="s">
        <v>854</v>
      </c>
      <c r="M896" s="138" t="s">
        <v>2575</v>
      </c>
      <c r="N896" s="138" t="s">
        <v>2575</v>
      </c>
      <c r="Q896" t="s">
        <v>854</v>
      </c>
      <c r="S896">
        <v>1</v>
      </c>
      <c r="T896">
        <v>33</v>
      </c>
      <c r="U896" s="138" t="s">
        <v>917</v>
      </c>
    </row>
    <row r="897" spans="1:21" hidden="1" x14ac:dyDescent="0.2">
      <c r="A897" s="138">
        <v>893</v>
      </c>
      <c r="B897">
        <v>554</v>
      </c>
      <c r="C897" s="138" t="s">
        <v>854</v>
      </c>
      <c r="I897" s="138" t="s">
        <v>854</v>
      </c>
      <c r="J897" t="s">
        <v>854</v>
      </c>
      <c r="K897" s="138" t="s">
        <v>854</v>
      </c>
      <c r="L897" s="398" t="s">
        <v>854</v>
      </c>
      <c r="M897" s="138" t="s">
        <v>2576</v>
      </c>
      <c r="N897" s="138" t="s">
        <v>2576</v>
      </c>
      <c r="Q897" t="s">
        <v>854</v>
      </c>
      <c r="S897">
        <v>3</v>
      </c>
      <c r="T897">
        <v>33</v>
      </c>
      <c r="U897" s="138" t="s">
        <v>917</v>
      </c>
    </row>
    <row r="898" spans="1:21" hidden="1" x14ac:dyDescent="0.2">
      <c r="A898" s="138">
        <v>894</v>
      </c>
      <c r="B898">
        <v>555</v>
      </c>
      <c r="C898" s="138" t="s">
        <v>854</v>
      </c>
      <c r="I898" s="138" t="s">
        <v>854</v>
      </c>
      <c r="J898" t="s">
        <v>854</v>
      </c>
      <c r="K898" s="138" t="s">
        <v>854</v>
      </c>
      <c r="L898" s="398" t="s">
        <v>854</v>
      </c>
      <c r="M898" s="138" t="s">
        <v>2576</v>
      </c>
      <c r="N898" s="138" t="s">
        <v>2576</v>
      </c>
      <c r="Q898" t="s">
        <v>854</v>
      </c>
      <c r="S898">
        <v>3</v>
      </c>
      <c r="T898">
        <v>33</v>
      </c>
      <c r="U898" s="138" t="s">
        <v>917</v>
      </c>
    </row>
    <row r="899" spans="1:21" hidden="1" x14ac:dyDescent="0.2">
      <c r="A899" s="138">
        <v>895</v>
      </c>
      <c r="B899">
        <v>556</v>
      </c>
      <c r="C899" s="138" t="s">
        <v>854</v>
      </c>
      <c r="I899" s="138" t="s">
        <v>854</v>
      </c>
      <c r="J899" t="s">
        <v>854</v>
      </c>
      <c r="K899" s="138" t="s">
        <v>854</v>
      </c>
      <c r="L899" s="398" t="s">
        <v>854</v>
      </c>
      <c r="M899" s="138" t="s">
        <v>2577</v>
      </c>
      <c r="N899" s="138" t="s">
        <v>1102</v>
      </c>
      <c r="Q899" t="s">
        <v>854</v>
      </c>
      <c r="R899" t="s">
        <v>2578</v>
      </c>
      <c r="S899">
        <v>1</v>
      </c>
      <c r="T899">
        <v>33</v>
      </c>
      <c r="U899" s="138" t="s">
        <v>917</v>
      </c>
    </row>
    <row r="900" spans="1:21" hidden="1" x14ac:dyDescent="0.2">
      <c r="A900" s="138">
        <v>896</v>
      </c>
      <c r="B900">
        <v>557</v>
      </c>
      <c r="C900" s="138" t="s">
        <v>854</v>
      </c>
      <c r="I900" s="138" t="s">
        <v>854</v>
      </c>
      <c r="J900" t="s">
        <v>854</v>
      </c>
      <c r="K900" s="138" t="s">
        <v>854</v>
      </c>
      <c r="L900" s="398" t="s">
        <v>854</v>
      </c>
      <c r="M900" s="138" t="s">
        <v>1060</v>
      </c>
      <c r="N900" s="138" t="s">
        <v>1060</v>
      </c>
      <c r="Q900" t="s">
        <v>854</v>
      </c>
      <c r="R900" t="s">
        <v>2579</v>
      </c>
      <c r="S900">
        <v>1</v>
      </c>
      <c r="T900">
        <v>33</v>
      </c>
      <c r="U900" s="138" t="s">
        <v>917</v>
      </c>
    </row>
    <row r="901" spans="1:21" hidden="1" x14ac:dyDescent="0.2">
      <c r="A901" s="138">
        <v>897</v>
      </c>
      <c r="B901">
        <v>558</v>
      </c>
      <c r="C901" s="138" t="s">
        <v>854</v>
      </c>
      <c r="I901" s="138" t="s">
        <v>854</v>
      </c>
      <c r="J901" t="s">
        <v>854</v>
      </c>
      <c r="K901" s="138" t="s">
        <v>854</v>
      </c>
      <c r="L901" s="398" t="s">
        <v>854</v>
      </c>
      <c r="M901" s="138" t="s">
        <v>1016</v>
      </c>
      <c r="N901" s="138" t="s">
        <v>1017</v>
      </c>
      <c r="Q901" t="s">
        <v>854</v>
      </c>
      <c r="S901">
        <v>4</v>
      </c>
      <c r="T901">
        <v>33</v>
      </c>
      <c r="U901" s="138" t="s">
        <v>917</v>
      </c>
    </row>
    <row r="902" spans="1:21" hidden="1" x14ac:dyDescent="0.2">
      <c r="A902" s="138">
        <v>898</v>
      </c>
      <c r="B902">
        <v>559</v>
      </c>
      <c r="C902" s="138" t="s">
        <v>854</v>
      </c>
      <c r="I902" s="138" t="s">
        <v>854</v>
      </c>
      <c r="J902" t="s">
        <v>854</v>
      </c>
      <c r="K902" s="138" t="s">
        <v>854</v>
      </c>
      <c r="L902" s="398" t="s">
        <v>854</v>
      </c>
      <c r="M902" s="138" t="s">
        <v>1068</v>
      </c>
      <c r="N902" s="138" t="s">
        <v>1068</v>
      </c>
      <c r="Q902" t="s">
        <v>854</v>
      </c>
      <c r="R902" t="s">
        <v>1024</v>
      </c>
      <c r="S902">
        <v>1</v>
      </c>
      <c r="T902">
        <v>33</v>
      </c>
      <c r="U902" s="138" t="s">
        <v>917</v>
      </c>
    </row>
    <row r="903" spans="1:21" hidden="1" x14ac:dyDescent="0.2">
      <c r="A903" s="138">
        <v>899</v>
      </c>
      <c r="B903">
        <v>560</v>
      </c>
      <c r="C903" s="138" t="s">
        <v>854</v>
      </c>
      <c r="I903" s="138" t="s">
        <v>854</v>
      </c>
      <c r="J903" t="s">
        <v>854</v>
      </c>
      <c r="K903" s="138" t="s">
        <v>854</v>
      </c>
      <c r="L903" s="398" t="s">
        <v>854</v>
      </c>
      <c r="M903" s="138" t="s">
        <v>946</v>
      </c>
      <c r="N903" s="138" t="s">
        <v>947</v>
      </c>
      <c r="Q903" t="s">
        <v>854</v>
      </c>
      <c r="S903">
        <v>6</v>
      </c>
      <c r="T903">
        <v>33</v>
      </c>
      <c r="U903" s="138" t="s">
        <v>917</v>
      </c>
    </row>
    <row r="904" spans="1:21" hidden="1" x14ac:dyDescent="0.2">
      <c r="A904" s="138">
        <v>900</v>
      </c>
      <c r="B904">
        <v>561</v>
      </c>
      <c r="C904" s="138" t="s">
        <v>854</v>
      </c>
      <c r="I904" s="138" t="s">
        <v>854</v>
      </c>
      <c r="J904" t="s">
        <v>854</v>
      </c>
      <c r="K904" s="138" t="s">
        <v>854</v>
      </c>
      <c r="L904" s="398" t="s">
        <v>854</v>
      </c>
      <c r="M904" s="138" t="s">
        <v>997</v>
      </c>
      <c r="N904" s="138" t="s">
        <v>997</v>
      </c>
      <c r="Q904" t="s">
        <v>854</v>
      </c>
      <c r="R904" t="s">
        <v>998</v>
      </c>
      <c r="S904">
        <v>1</v>
      </c>
      <c r="T904">
        <v>33</v>
      </c>
      <c r="U904" s="138" t="s">
        <v>917</v>
      </c>
    </row>
    <row r="905" spans="1:21" hidden="1" x14ac:dyDescent="0.2">
      <c r="A905" s="138">
        <v>901</v>
      </c>
      <c r="B905">
        <v>562</v>
      </c>
      <c r="C905" s="138" t="s">
        <v>854</v>
      </c>
      <c r="I905" s="138" t="s">
        <v>854</v>
      </c>
      <c r="J905" t="s">
        <v>854</v>
      </c>
      <c r="K905" s="138" t="s">
        <v>854</v>
      </c>
      <c r="L905" s="398" t="s">
        <v>854</v>
      </c>
      <c r="M905" s="138" t="s">
        <v>990</v>
      </c>
      <c r="N905" s="138" t="s">
        <v>990</v>
      </c>
      <c r="Q905" t="s">
        <v>854</v>
      </c>
      <c r="R905" t="s">
        <v>991</v>
      </c>
      <c r="S905">
        <v>4</v>
      </c>
      <c r="T905">
        <v>33</v>
      </c>
      <c r="U905" s="138" t="s">
        <v>917</v>
      </c>
    </row>
    <row r="906" spans="1:21" hidden="1" x14ac:dyDescent="0.2">
      <c r="A906" s="138">
        <v>902</v>
      </c>
      <c r="B906">
        <v>563</v>
      </c>
      <c r="C906" s="138" t="s">
        <v>854</v>
      </c>
      <c r="I906" s="138" t="s">
        <v>854</v>
      </c>
      <c r="J906" t="s">
        <v>854</v>
      </c>
      <c r="K906" s="138" t="s">
        <v>854</v>
      </c>
      <c r="L906" s="398" t="s">
        <v>854</v>
      </c>
      <c r="M906" s="138" t="s">
        <v>990</v>
      </c>
      <c r="N906" s="138" t="s">
        <v>990</v>
      </c>
      <c r="Q906" t="s">
        <v>854</v>
      </c>
      <c r="R906" t="s">
        <v>991</v>
      </c>
      <c r="S906">
        <v>4</v>
      </c>
      <c r="T906">
        <v>33</v>
      </c>
      <c r="U906" s="138" t="s">
        <v>917</v>
      </c>
    </row>
    <row r="907" spans="1:21" hidden="1" x14ac:dyDescent="0.2">
      <c r="A907" s="138">
        <v>903</v>
      </c>
      <c r="B907">
        <v>564</v>
      </c>
      <c r="C907" s="138" t="s">
        <v>854</v>
      </c>
      <c r="I907" s="138" t="s">
        <v>854</v>
      </c>
      <c r="J907" t="s">
        <v>854</v>
      </c>
      <c r="K907" s="138" t="s">
        <v>854</v>
      </c>
      <c r="L907" s="398" t="s">
        <v>854</v>
      </c>
      <c r="M907" s="138" t="s">
        <v>990</v>
      </c>
      <c r="N907" s="138" t="s">
        <v>990</v>
      </c>
      <c r="Q907" t="s">
        <v>854</v>
      </c>
      <c r="R907" t="s">
        <v>991</v>
      </c>
      <c r="S907">
        <v>4</v>
      </c>
      <c r="T907">
        <v>33</v>
      </c>
      <c r="U907" s="138" t="s">
        <v>917</v>
      </c>
    </row>
    <row r="908" spans="1:21" hidden="1" x14ac:dyDescent="0.2">
      <c r="A908" s="138">
        <v>904</v>
      </c>
      <c r="B908">
        <v>565</v>
      </c>
      <c r="C908" s="138" t="s">
        <v>854</v>
      </c>
      <c r="I908" s="138" t="s">
        <v>854</v>
      </c>
      <c r="J908" t="s">
        <v>854</v>
      </c>
      <c r="K908" s="138" t="s">
        <v>854</v>
      </c>
      <c r="L908" s="398" t="s">
        <v>854</v>
      </c>
      <c r="M908" s="138" t="s">
        <v>949</v>
      </c>
      <c r="N908" s="138" t="s">
        <v>950</v>
      </c>
      <c r="Q908" t="s">
        <v>854</v>
      </c>
      <c r="R908" t="s">
        <v>951</v>
      </c>
      <c r="S908">
        <v>1</v>
      </c>
      <c r="T908">
        <v>33</v>
      </c>
      <c r="U908" s="138" t="s">
        <v>917</v>
      </c>
    </row>
    <row r="909" spans="1:21" hidden="1" x14ac:dyDescent="0.2">
      <c r="A909" s="138">
        <v>905</v>
      </c>
      <c r="B909">
        <v>566</v>
      </c>
      <c r="C909" s="138" t="s">
        <v>854</v>
      </c>
      <c r="I909" s="138" t="s">
        <v>854</v>
      </c>
      <c r="J909" t="s">
        <v>854</v>
      </c>
      <c r="K909" s="138" t="s">
        <v>854</v>
      </c>
      <c r="L909" s="398" t="s">
        <v>854</v>
      </c>
      <c r="M909" s="138" t="s">
        <v>1022</v>
      </c>
      <c r="N909" s="138" t="s">
        <v>1023</v>
      </c>
      <c r="Q909" t="s">
        <v>854</v>
      </c>
      <c r="R909" t="s">
        <v>1024</v>
      </c>
      <c r="S909">
        <v>1</v>
      </c>
      <c r="T909">
        <v>33</v>
      </c>
      <c r="U909" s="138" t="s">
        <v>917</v>
      </c>
    </row>
    <row r="910" spans="1:21" hidden="1" x14ac:dyDescent="0.2">
      <c r="A910" s="138">
        <v>906</v>
      </c>
      <c r="B910">
        <v>567</v>
      </c>
      <c r="C910" s="138" t="s">
        <v>854</v>
      </c>
      <c r="I910" s="138" t="s">
        <v>854</v>
      </c>
      <c r="J910" t="s">
        <v>854</v>
      </c>
      <c r="K910" s="138" t="s">
        <v>854</v>
      </c>
      <c r="L910" s="398" t="s">
        <v>854</v>
      </c>
      <c r="M910" s="138" t="s">
        <v>978</v>
      </c>
      <c r="N910" s="138" t="s">
        <v>979</v>
      </c>
      <c r="Q910" t="s">
        <v>854</v>
      </c>
      <c r="R910" t="s">
        <v>980</v>
      </c>
      <c r="S910">
        <v>1</v>
      </c>
      <c r="T910">
        <v>34</v>
      </c>
      <c r="U910" s="138" t="s">
        <v>981</v>
      </c>
    </row>
    <row r="911" spans="1:21" hidden="1" x14ac:dyDescent="0.2">
      <c r="A911" s="138">
        <v>907</v>
      </c>
      <c r="B911">
        <v>568</v>
      </c>
      <c r="C911" s="138" t="s">
        <v>854</v>
      </c>
      <c r="I911" s="138" t="s">
        <v>854</v>
      </c>
      <c r="J911" t="s">
        <v>854</v>
      </c>
      <c r="K911" s="138" t="s">
        <v>854</v>
      </c>
      <c r="L911" s="398" t="s">
        <v>854</v>
      </c>
      <c r="M911" s="138" t="s">
        <v>2580</v>
      </c>
      <c r="N911" s="138" t="s">
        <v>2581</v>
      </c>
      <c r="P911" s="138">
        <v>2</v>
      </c>
      <c r="Q911" t="s">
        <v>858</v>
      </c>
      <c r="R911" t="s">
        <v>858</v>
      </c>
      <c r="S911">
        <v>1</v>
      </c>
      <c r="T911">
        <v>70</v>
      </c>
      <c r="U911" s="138" t="s">
        <v>914</v>
      </c>
    </row>
    <row r="912" spans="1:21" hidden="1" x14ac:dyDescent="0.2">
      <c r="A912" s="138">
        <v>908</v>
      </c>
      <c r="B912">
        <v>569</v>
      </c>
      <c r="C912" s="138" t="s">
        <v>854</v>
      </c>
      <c r="G912" s="138">
        <v>5000</v>
      </c>
      <c r="I912" s="138" t="s">
        <v>854</v>
      </c>
      <c r="J912" t="s">
        <v>854</v>
      </c>
      <c r="K912" s="138" t="s">
        <v>854</v>
      </c>
      <c r="L912" s="398" t="s">
        <v>854</v>
      </c>
      <c r="M912" s="138" t="s">
        <v>2582</v>
      </c>
      <c r="N912" s="138" t="s">
        <v>1010</v>
      </c>
      <c r="Q912" t="s">
        <v>854</v>
      </c>
      <c r="R912" t="s">
        <v>1822</v>
      </c>
      <c r="S912">
        <v>1</v>
      </c>
      <c r="T912">
        <v>70</v>
      </c>
      <c r="U912" s="138" t="s">
        <v>914</v>
      </c>
    </row>
    <row r="913" spans="1:21" hidden="1" x14ac:dyDescent="0.2">
      <c r="A913" s="138">
        <v>909</v>
      </c>
      <c r="B913">
        <v>570</v>
      </c>
      <c r="C913" s="138" t="s">
        <v>854</v>
      </c>
      <c r="G913" s="138">
        <v>5000</v>
      </c>
      <c r="I913" s="138" t="s">
        <v>854</v>
      </c>
      <c r="J913" t="s">
        <v>854</v>
      </c>
      <c r="K913" s="138" t="s">
        <v>854</v>
      </c>
      <c r="L913" s="398" t="s">
        <v>854</v>
      </c>
      <c r="M913" s="138" t="s">
        <v>2582</v>
      </c>
      <c r="N913" s="138" t="s">
        <v>1010</v>
      </c>
      <c r="Q913" t="s">
        <v>854</v>
      </c>
      <c r="R913" t="s">
        <v>1822</v>
      </c>
      <c r="S913">
        <v>1</v>
      </c>
      <c r="T913">
        <v>70</v>
      </c>
      <c r="U913" s="138" t="s">
        <v>914</v>
      </c>
    </row>
    <row r="914" spans="1:21" hidden="1" x14ac:dyDescent="0.2">
      <c r="A914" s="138">
        <v>910</v>
      </c>
      <c r="B914">
        <v>571</v>
      </c>
      <c r="C914" s="138" t="s">
        <v>854</v>
      </c>
      <c r="G914" s="138">
        <v>5000</v>
      </c>
      <c r="I914" s="138" t="s">
        <v>854</v>
      </c>
      <c r="J914" t="s">
        <v>854</v>
      </c>
      <c r="K914" s="138" t="s">
        <v>854</v>
      </c>
      <c r="L914" s="398" t="s">
        <v>854</v>
      </c>
      <c r="M914" s="138" t="s">
        <v>2582</v>
      </c>
      <c r="N914" s="138" t="s">
        <v>1010</v>
      </c>
      <c r="Q914" t="s">
        <v>854</v>
      </c>
      <c r="R914" t="s">
        <v>1822</v>
      </c>
      <c r="S914">
        <v>1</v>
      </c>
      <c r="T914">
        <v>70</v>
      </c>
      <c r="U914" s="138" t="s">
        <v>914</v>
      </c>
    </row>
    <row r="915" spans="1:21" hidden="1" x14ac:dyDescent="0.2">
      <c r="A915" s="138">
        <v>911</v>
      </c>
      <c r="B915">
        <v>572</v>
      </c>
      <c r="C915" s="138" t="s">
        <v>854</v>
      </c>
      <c r="I915" s="138" t="s">
        <v>854</v>
      </c>
      <c r="J915" t="s">
        <v>854</v>
      </c>
      <c r="K915" s="138" t="s">
        <v>854</v>
      </c>
      <c r="L915" s="398" t="s">
        <v>854</v>
      </c>
      <c r="M915" s="138" t="s">
        <v>2583</v>
      </c>
      <c r="N915" s="138" t="s">
        <v>2584</v>
      </c>
      <c r="Q915" t="s">
        <v>854</v>
      </c>
      <c r="R915" t="s">
        <v>1092</v>
      </c>
      <c r="S915">
        <v>1</v>
      </c>
      <c r="T915">
        <v>122</v>
      </c>
      <c r="U915" s="138" t="s">
        <v>1047</v>
      </c>
    </row>
    <row r="916" spans="1:21" hidden="1" x14ac:dyDescent="0.2">
      <c r="A916" s="138">
        <v>912</v>
      </c>
      <c r="B916">
        <v>573</v>
      </c>
      <c r="C916" s="138" t="s">
        <v>854</v>
      </c>
      <c r="I916" s="138" t="s">
        <v>854</v>
      </c>
      <c r="J916" t="s">
        <v>854</v>
      </c>
      <c r="K916" s="138" t="s">
        <v>854</v>
      </c>
      <c r="L916" s="398" t="s">
        <v>854</v>
      </c>
      <c r="M916" s="138" t="s">
        <v>1089</v>
      </c>
      <c r="N916" s="138" t="s">
        <v>1090</v>
      </c>
      <c r="Q916" t="s">
        <v>854</v>
      </c>
      <c r="R916" t="s">
        <v>1091</v>
      </c>
      <c r="S916">
        <v>1</v>
      </c>
      <c r="T916">
        <v>122</v>
      </c>
      <c r="U916" s="138" t="s">
        <v>1047</v>
      </c>
    </row>
    <row r="917" spans="1:21" hidden="1" x14ac:dyDescent="0.2">
      <c r="A917" s="138">
        <v>913</v>
      </c>
      <c r="B917">
        <v>574</v>
      </c>
      <c r="C917" s="138" t="s">
        <v>854</v>
      </c>
      <c r="I917" s="138" t="s">
        <v>854</v>
      </c>
      <c r="J917" t="s">
        <v>854</v>
      </c>
      <c r="K917" s="138" t="s">
        <v>854</v>
      </c>
      <c r="L917" s="398" t="s">
        <v>854</v>
      </c>
      <c r="M917" s="138" t="s">
        <v>1044</v>
      </c>
      <c r="N917" s="138" t="s">
        <v>1045</v>
      </c>
      <c r="Q917" t="s">
        <v>854</v>
      </c>
      <c r="R917" t="s">
        <v>1046</v>
      </c>
      <c r="S917">
        <v>1</v>
      </c>
      <c r="T917">
        <v>122</v>
      </c>
      <c r="U917" s="138" t="s">
        <v>1047</v>
      </c>
    </row>
    <row r="918" spans="1:21" hidden="1" x14ac:dyDescent="0.2">
      <c r="A918" s="138">
        <v>914</v>
      </c>
      <c r="B918">
        <v>575</v>
      </c>
      <c r="C918" s="138" t="s">
        <v>854</v>
      </c>
      <c r="I918" s="138" t="s">
        <v>854</v>
      </c>
      <c r="J918" t="s">
        <v>854</v>
      </c>
      <c r="K918" s="138" t="s">
        <v>854</v>
      </c>
      <c r="L918" s="398" t="s">
        <v>854</v>
      </c>
      <c r="M918" s="138" t="s">
        <v>964</v>
      </c>
      <c r="N918" s="138" t="s">
        <v>964</v>
      </c>
      <c r="Q918" t="s">
        <v>854</v>
      </c>
      <c r="R918" t="s">
        <v>965</v>
      </c>
      <c r="S918">
        <v>1</v>
      </c>
      <c r="T918">
        <v>108</v>
      </c>
      <c r="U918" s="138" t="s">
        <v>966</v>
      </c>
    </row>
    <row r="919" spans="1:21" hidden="1" x14ac:dyDescent="0.2">
      <c r="A919" s="138">
        <v>915</v>
      </c>
      <c r="B919">
        <v>576</v>
      </c>
      <c r="C919" s="138" t="s">
        <v>854</v>
      </c>
      <c r="I919" s="138" t="s">
        <v>854</v>
      </c>
      <c r="J919" t="s">
        <v>854</v>
      </c>
      <c r="K919" s="138" t="s">
        <v>854</v>
      </c>
      <c r="L919" s="398" t="s">
        <v>854</v>
      </c>
      <c r="M919" s="138" t="s">
        <v>1028</v>
      </c>
      <c r="N919" s="138" t="s">
        <v>1028</v>
      </c>
      <c r="Q919" t="s">
        <v>854</v>
      </c>
      <c r="R919" t="s">
        <v>1011</v>
      </c>
      <c r="S919">
        <v>1</v>
      </c>
      <c r="T919">
        <v>133</v>
      </c>
      <c r="U919" s="138" t="s">
        <v>1029</v>
      </c>
    </row>
    <row r="920" spans="1:21" hidden="1" x14ac:dyDescent="0.2">
      <c r="A920" s="138">
        <v>916</v>
      </c>
      <c r="B920">
        <v>577</v>
      </c>
      <c r="C920" s="138" t="s">
        <v>854</v>
      </c>
      <c r="I920" s="138" t="s">
        <v>854</v>
      </c>
      <c r="J920" t="s">
        <v>854</v>
      </c>
      <c r="K920" s="138" t="s">
        <v>854</v>
      </c>
      <c r="L920" s="398" t="s">
        <v>854</v>
      </c>
      <c r="M920" s="138" t="s">
        <v>970</v>
      </c>
      <c r="N920" s="138" t="s">
        <v>970</v>
      </c>
      <c r="Q920" t="s">
        <v>854</v>
      </c>
      <c r="S920">
        <v>1</v>
      </c>
      <c r="T920">
        <v>37</v>
      </c>
      <c r="U920" s="138" t="s">
        <v>970</v>
      </c>
    </row>
    <row r="921" spans="1:21" hidden="1" x14ac:dyDescent="0.2">
      <c r="A921" s="138">
        <v>917</v>
      </c>
      <c r="B921">
        <v>578</v>
      </c>
      <c r="C921" s="138" t="s">
        <v>854</v>
      </c>
      <c r="I921" s="138" t="s">
        <v>854</v>
      </c>
      <c r="J921" t="s">
        <v>854</v>
      </c>
      <c r="K921" s="138" t="s">
        <v>854</v>
      </c>
      <c r="L921" s="398" t="s">
        <v>854</v>
      </c>
      <c r="M921" s="138" t="s">
        <v>970</v>
      </c>
      <c r="N921" s="138" t="s">
        <v>970</v>
      </c>
      <c r="Q921" t="s">
        <v>854</v>
      </c>
      <c r="S921">
        <v>1</v>
      </c>
      <c r="T921">
        <v>37</v>
      </c>
      <c r="U921" s="138" t="s">
        <v>970</v>
      </c>
    </row>
    <row r="922" spans="1:21" hidden="1" x14ac:dyDescent="0.2">
      <c r="A922" s="138">
        <v>918</v>
      </c>
      <c r="B922">
        <v>579</v>
      </c>
      <c r="C922" s="138" t="s">
        <v>854</v>
      </c>
      <c r="I922" s="138" t="s">
        <v>854</v>
      </c>
      <c r="J922" t="s">
        <v>854</v>
      </c>
      <c r="K922" s="138" t="s">
        <v>854</v>
      </c>
      <c r="L922" s="398" t="s">
        <v>854</v>
      </c>
      <c r="M922" s="138" t="s">
        <v>970</v>
      </c>
      <c r="N922" s="138" t="s">
        <v>970</v>
      </c>
      <c r="Q922" t="s">
        <v>854</v>
      </c>
      <c r="S922">
        <v>1</v>
      </c>
      <c r="T922">
        <v>37</v>
      </c>
      <c r="U922" s="138" t="s">
        <v>970</v>
      </c>
    </row>
    <row r="923" spans="1:21" hidden="1" x14ac:dyDescent="0.2">
      <c r="A923" s="138">
        <v>919</v>
      </c>
      <c r="B923">
        <v>580</v>
      </c>
      <c r="C923" s="138" t="s">
        <v>854</v>
      </c>
      <c r="I923" s="138" t="s">
        <v>854</v>
      </c>
      <c r="J923" t="s">
        <v>854</v>
      </c>
      <c r="K923" s="138" t="s">
        <v>854</v>
      </c>
      <c r="L923" s="398" t="s">
        <v>854</v>
      </c>
      <c r="M923" s="138" t="s">
        <v>2585</v>
      </c>
      <c r="N923" s="138" t="s">
        <v>2586</v>
      </c>
      <c r="Q923" t="s">
        <v>854</v>
      </c>
      <c r="R923" t="s">
        <v>2587</v>
      </c>
      <c r="S923">
        <v>1</v>
      </c>
      <c r="T923">
        <v>124</v>
      </c>
      <c r="U923" s="138" t="s">
        <v>1103</v>
      </c>
    </row>
    <row r="924" spans="1:21" hidden="1" x14ac:dyDescent="0.2">
      <c r="A924" s="138">
        <v>920</v>
      </c>
      <c r="B924">
        <v>581</v>
      </c>
      <c r="C924" s="138" t="s">
        <v>854</v>
      </c>
      <c r="I924" s="138" t="s">
        <v>854</v>
      </c>
      <c r="J924" t="s">
        <v>854</v>
      </c>
      <c r="K924" s="138" t="s">
        <v>854</v>
      </c>
      <c r="L924" s="398" t="s">
        <v>854</v>
      </c>
      <c r="M924" s="138" t="s">
        <v>1006</v>
      </c>
      <c r="N924" s="138" t="s">
        <v>1007</v>
      </c>
      <c r="Q924" t="s">
        <v>854</v>
      </c>
      <c r="R924" t="s">
        <v>1008</v>
      </c>
      <c r="S924">
        <v>1</v>
      </c>
      <c r="T924">
        <v>145</v>
      </c>
      <c r="U924" s="138" t="s">
        <v>1009</v>
      </c>
    </row>
    <row r="925" spans="1:21" hidden="1" x14ac:dyDescent="0.2">
      <c r="A925" s="138">
        <v>921</v>
      </c>
      <c r="B925">
        <v>582</v>
      </c>
      <c r="C925" s="138" t="s">
        <v>854</v>
      </c>
      <c r="I925" s="138" t="s">
        <v>854</v>
      </c>
      <c r="J925" t="s">
        <v>854</v>
      </c>
      <c r="K925" s="138" t="s">
        <v>854</v>
      </c>
      <c r="L925" s="398" t="s">
        <v>854</v>
      </c>
      <c r="M925" s="138" t="s">
        <v>1069</v>
      </c>
      <c r="N925" s="138" t="s">
        <v>1070</v>
      </c>
      <c r="Q925" t="s">
        <v>854</v>
      </c>
      <c r="R925" t="s">
        <v>1071</v>
      </c>
      <c r="S925">
        <v>1</v>
      </c>
      <c r="T925">
        <v>145</v>
      </c>
      <c r="U925" s="138" t="s">
        <v>1009</v>
      </c>
    </row>
    <row r="926" spans="1:21" hidden="1" x14ac:dyDescent="0.2">
      <c r="A926" s="138">
        <v>922</v>
      </c>
      <c r="B926">
        <v>583</v>
      </c>
      <c r="C926" s="138" t="s">
        <v>854</v>
      </c>
      <c r="I926" s="138" t="s">
        <v>854</v>
      </c>
      <c r="J926" t="s">
        <v>854</v>
      </c>
      <c r="K926" s="138" t="s">
        <v>854</v>
      </c>
      <c r="L926" s="398" t="s">
        <v>854</v>
      </c>
      <c r="M926" s="138" t="s">
        <v>2588</v>
      </c>
      <c r="N926" s="138" t="s">
        <v>2589</v>
      </c>
      <c r="Q926" t="s">
        <v>854</v>
      </c>
      <c r="R926" t="s">
        <v>2590</v>
      </c>
      <c r="S926">
        <v>1</v>
      </c>
      <c r="T926">
        <v>104</v>
      </c>
      <c r="U926" s="138" t="s">
        <v>1101</v>
      </c>
    </row>
    <row r="927" spans="1:21" hidden="1" x14ac:dyDescent="0.2">
      <c r="A927" s="138">
        <v>923</v>
      </c>
      <c r="B927">
        <v>584</v>
      </c>
      <c r="C927" s="138" t="s">
        <v>854</v>
      </c>
      <c r="I927" s="138" t="s">
        <v>854</v>
      </c>
      <c r="J927" t="s">
        <v>854</v>
      </c>
      <c r="K927" s="138" t="s">
        <v>854</v>
      </c>
      <c r="L927" s="398" t="s">
        <v>854</v>
      </c>
      <c r="M927" s="138" t="s">
        <v>1087</v>
      </c>
      <c r="N927" s="138" t="s">
        <v>1087</v>
      </c>
      <c r="Q927" t="s">
        <v>854</v>
      </c>
      <c r="R927" t="s">
        <v>1046</v>
      </c>
      <c r="S927">
        <v>1</v>
      </c>
      <c r="T927">
        <v>32</v>
      </c>
      <c r="U927" s="138" t="s">
        <v>995</v>
      </c>
    </row>
    <row r="928" spans="1:21" hidden="1" x14ac:dyDescent="0.2">
      <c r="A928" s="138">
        <v>924</v>
      </c>
      <c r="B928">
        <v>585</v>
      </c>
      <c r="C928" s="138" t="s">
        <v>854</v>
      </c>
      <c r="I928" s="138" t="s">
        <v>854</v>
      </c>
      <c r="J928" t="s">
        <v>854</v>
      </c>
      <c r="K928" s="138" t="s">
        <v>854</v>
      </c>
      <c r="L928" s="398" t="s">
        <v>854</v>
      </c>
      <c r="M928" s="138" t="s">
        <v>2591</v>
      </c>
      <c r="N928" s="138" t="s">
        <v>2592</v>
      </c>
      <c r="Q928" t="s">
        <v>854</v>
      </c>
      <c r="R928" t="s">
        <v>2593</v>
      </c>
      <c r="S928">
        <v>1</v>
      </c>
      <c r="T928">
        <v>143</v>
      </c>
      <c r="U928" s="138" t="s">
        <v>1084</v>
      </c>
    </row>
    <row r="929" spans="1:21" hidden="1" x14ac:dyDescent="0.2">
      <c r="A929" s="138">
        <v>925</v>
      </c>
      <c r="B929">
        <v>586</v>
      </c>
      <c r="C929" s="138" t="s">
        <v>854</v>
      </c>
      <c r="I929" s="138" t="s">
        <v>854</v>
      </c>
      <c r="J929" t="s">
        <v>854</v>
      </c>
      <c r="K929" s="138" t="s">
        <v>854</v>
      </c>
      <c r="L929" s="398" t="s">
        <v>854</v>
      </c>
      <c r="M929" s="138" t="s">
        <v>1083</v>
      </c>
      <c r="N929" s="138" t="s">
        <v>1083</v>
      </c>
      <c r="Q929" t="s">
        <v>854</v>
      </c>
      <c r="R929" t="s">
        <v>951</v>
      </c>
      <c r="S929">
        <v>1</v>
      </c>
      <c r="T929">
        <v>143</v>
      </c>
      <c r="U929" s="138" t="s">
        <v>1084</v>
      </c>
    </row>
    <row r="930" spans="1:21" hidden="1" x14ac:dyDescent="0.2">
      <c r="A930" s="138">
        <v>926</v>
      </c>
      <c r="B930">
        <v>587</v>
      </c>
      <c r="C930" s="138" t="s">
        <v>854</v>
      </c>
      <c r="I930" s="138" t="s">
        <v>854</v>
      </c>
      <c r="J930" t="s">
        <v>854</v>
      </c>
      <c r="K930" s="138" t="s">
        <v>854</v>
      </c>
      <c r="L930" s="398" t="s">
        <v>854</v>
      </c>
      <c r="M930" s="138" t="s">
        <v>1048</v>
      </c>
      <c r="N930" s="138" t="s">
        <v>1049</v>
      </c>
      <c r="Q930" t="s">
        <v>854</v>
      </c>
      <c r="R930" t="s">
        <v>1050</v>
      </c>
      <c r="S930">
        <v>1</v>
      </c>
      <c r="T930">
        <v>110</v>
      </c>
      <c r="U930" s="138" t="s">
        <v>1039</v>
      </c>
    </row>
    <row r="931" spans="1:21" hidden="1" x14ac:dyDescent="0.2">
      <c r="A931" s="138">
        <v>927</v>
      </c>
      <c r="B931">
        <v>588</v>
      </c>
      <c r="C931" s="138" t="s">
        <v>854</v>
      </c>
      <c r="I931" s="138" t="s">
        <v>854</v>
      </c>
      <c r="J931" t="s">
        <v>854</v>
      </c>
      <c r="K931" s="138" t="s">
        <v>854</v>
      </c>
      <c r="L931" s="398" t="s">
        <v>854</v>
      </c>
      <c r="M931" s="138" t="s">
        <v>1048</v>
      </c>
      <c r="N931" s="138" t="s">
        <v>1049</v>
      </c>
      <c r="Q931" t="s">
        <v>854</v>
      </c>
      <c r="R931" t="s">
        <v>1050</v>
      </c>
      <c r="S931">
        <v>1</v>
      </c>
      <c r="T931">
        <v>110</v>
      </c>
      <c r="U931" s="138" t="s">
        <v>1039</v>
      </c>
    </row>
    <row r="932" spans="1:21" hidden="1" x14ac:dyDescent="0.2">
      <c r="A932" s="138">
        <v>928</v>
      </c>
      <c r="B932">
        <v>589</v>
      </c>
      <c r="C932" s="138" t="s">
        <v>854</v>
      </c>
      <c r="I932" s="138" t="s">
        <v>854</v>
      </c>
      <c r="J932" t="s">
        <v>854</v>
      </c>
      <c r="K932" s="138" t="s">
        <v>854</v>
      </c>
      <c r="L932" s="398" t="s">
        <v>854</v>
      </c>
      <c r="M932" s="138" t="s">
        <v>1051</v>
      </c>
      <c r="N932" s="138" t="s">
        <v>1052</v>
      </c>
      <c r="Q932" t="s">
        <v>854</v>
      </c>
      <c r="R932" t="s">
        <v>1050</v>
      </c>
      <c r="S932">
        <v>1</v>
      </c>
      <c r="T932">
        <v>110</v>
      </c>
      <c r="U932" s="138" t="s">
        <v>1039</v>
      </c>
    </row>
    <row r="933" spans="1:21" hidden="1" x14ac:dyDescent="0.2">
      <c r="A933" s="138">
        <v>929</v>
      </c>
      <c r="B933">
        <v>590</v>
      </c>
      <c r="C933" s="138" t="s">
        <v>854</v>
      </c>
      <c r="I933" s="138" t="s">
        <v>854</v>
      </c>
      <c r="J933" t="s">
        <v>854</v>
      </c>
      <c r="K933" s="138" t="s">
        <v>854</v>
      </c>
      <c r="L933" s="398" t="s">
        <v>854</v>
      </c>
      <c r="M933" s="138" t="s">
        <v>1037</v>
      </c>
      <c r="N933" s="138" t="s">
        <v>1038</v>
      </c>
      <c r="Q933" t="s">
        <v>854</v>
      </c>
      <c r="S933">
        <v>1</v>
      </c>
      <c r="T933">
        <v>110</v>
      </c>
      <c r="U933" s="138" t="s">
        <v>1039</v>
      </c>
    </row>
    <row r="934" spans="1:21" hidden="1" x14ac:dyDescent="0.2">
      <c r="A934" s="138">
        <v>930</v>
      </c>
      <c r="B934">
        <v>591</v>
      </c>
      <c r="C934" s="138" t="s">
        <v>854</v>
      </c>
      <c r="I934" s="138" t="s">
        <v>854</v>
      </c>
      <c r="J934" t="s">
        <v>854</v>
      </c>
      <c r="K934" s="138" t="s">
        <v>854</v>
      </c>
      <c r="L934" s="398" t="s">
        <v>854</v>
      </c>
      <c r="M934" s="138" t="s">
        <v>958</v>
      </c>
      <c r="N934" s="138" t="s">
        <v>958</v>
      </c>
      <c r="Q934" t="s">
        <v>854</v>
      </c>
      <c r="R934" t="s">
        <v>959</v>
      </c>
      <c r="S934">
        <v>1</v>
      </c>
      <c r="T934">
        <v>134</v>
      </c>
      <c r="U934" s="138" t="s">
        <v>960</v>
      </c>
    </row>
    <row r="935" spans="1:21" hidden="1" x14ac:dyDescent="0.2">
      <c r="A935" s="138">
        <v>931</v>
      </c>
      <c r="B935">
        <v>592</v>
      </c>
      <c r="C935" s="138" t="s">
        <v>854</v>
      </c>
      <c r="I935" s="138" t="s">
        <v>854</v>
      </c>
      <c r="J935" t="s">
        <v>854</v>
      </c>
      <c r="K935" s="138" t="s">
        <v>854</v>
      </c>
      <c r="L935" s="398" t="s">
        <v>854</v>
      </c>
      <c r="M935" s="138" t="s">
        <v>2594</v>
      </c>
      <c r="N935" s="138" t="s">
        <v>2595</v>
      </c>
      <c r="Q935" t="s">
        <v>854</v>
      </c>
      <c r="R935" t="s">
        <v>2596</v>
      </c>
      <c r="S935">
        <v>1</v>
      </c>
      <c r="T935">
        <v>136</v>
      </c>
      <c r="U935" s="138" t="s">
        <v>1034</v>
      </c>
    </row>
    <row r="936" spans="1:21" hidden="1" x14ac:dyDescent="0.2">
      <c r="A936" s="138">
        <v>932</v>
      </c>
      <c r="B936">
        <v>593</v>
      </c>
      <c r="C936" s="138" t="s">
        <v>854</v>
      </c>
      <c r="I936" s="138" t="s">
        <v>854</v>
      </c>
      <c r="J936" t="s">
        <v>854</v>
      </c>
      <c r="K936" s="138" t="s">
        <v>854</v>
      </c>
      <c r="L936" s="398" t="s">
        <v>854</v>
      </c>
      <c r="M936" s="138" t="s">
        <v>1035</v>
      </c>
      <c r="N936" s="138" t="s">
        <v>1035</v>
      </c>
      <c r="Q936" t="s">
        <v>854</v>
      </c>
      <c r="R936" t="s">
        <v>1036</v>
      </c>
      <c r="S936">
        <v>1</v>
      </c>
      <c r="T936">
        <v>200</v>
      </c>
      <c r="U936" s="138" t="s">
        <v>969</v>
      </c>
    </row>
    <row r="937" spans="1:21" hidden="1" x14ac:dyDescent="0.2">
      <c r="A937" s="138">
        <v>933</v>
      </c>
      <c r="B937">
        <v>594</v>
      </c>
      <c r="C937" s="138" t="s">
        <v>854</v>
      </c>
      <c r="I937" s="138" t="s">
        <v>854</v>
      </c>
      <c r="J937" t="s">
        <v>854</v>
      </c>
      <c r="K937" s="138" t="s">
        <v>854</v>
      </c>
      <c r="L937" s="398" t="s">
        <v>854</v>
      </c>
      <c r="M937" s="138" t="s">
        <v>2597</v>
      </c>
      <c r="N937" s="138" t="s">
        <v>2597</v>
      </c>
      <c r="Q937" t="s">
        <v>854</v>
      </c>
      <c r="R937" t="s">
        <v>2598</v>
      </c>
      <c r="S937">
        <v>1</v>
      </c>
      <c r="T937">
        <v>141</v>
      </c>
      <c r="U937" s="138" t="s">
        <v>1105</v>
      </c>
    </row>
    <row r="938" spans="1:21" hidden="1" x14ac:dyDescent="0.2">
      <c r="A938" s="138">
        <v>934</v>
      </c>
      <c r="B938">
        <v>595</v>
      </c>
      <c r="C938" s="138" t="s">
        <v>854</v>
      </c>
      <c r="I938" s="138" t="s">
        <v>854</v>
      </c>
      <c r="J938" t="s">
        <v>854</v>
      </c>
      <c r="K938" s="138" t="s">
        <v>854</v>
      </c>
      <c r="L938" s="398" t="s">
        <v>854</v>
      </c>
      <c r="M938" s="138" t="s">
        <v>2599</v>
      </c>
      <c r="N938" s="138" t="s">
        <v>2599</v>
      </c>
      <c r="Q938" t="s">
        <v>854</v>
      </c>
      <c r="R938" t="s">
        <v>2600</v>
      </c>
      <c r="S938">
        <v>1</v>
      </c>
      <c r="T938">
        <v>135</v>
      </c>
      <c r="U938" s="138" t="s">
        <v>985</v>
      </c>
    </row>
    <row r="939" spans="1:21" hidden="1" x14ac:dyDescent="0.2">
      <c r="A939" s="138">
        <v>935</v>
      </c>
      <c r="B939">
        <v>596</v>
      </c>
      <c r="C939" s="138" t="s">
        <v>854</v>
      </c>
      <c r="I939" s="138" t="s">
        <v>854</v>
      </c>
      <c r="J939" t="s">
        <v>854</v>
      </c>
      <c r="K939" s="138" t="s">
        <v>854</v>
      </c>
      <c r="L939" s="398" t="s">
        <v>854</v>
      </c>
      <c r="M939" s="138" t="s">
        <v>1030</v>
      </c>
      <c r="N939" s="138" t="s">
        <v>1031</v>
      </c>
      <c r="Q939" t="s">
        <v>854</v>
      </c>
      <c r="R939" t="s">
        <v>2600</v>
      </c>
      <c r="S939">
        <v>1</v>
      </c>
      <c r="T939">
        <v>135</v>
      </c>
      <c r="U939" s="138" t="s">
        <v>985</v>
      </c>
    </row>
    <row r="940" spans="1:21" hidden="1" x14ac:dyDescent="0.2">
      <c r="A940" s="138">
        <v>936</v>
      </c>
      <c r="B940">
        <v>597</v>
      </c>
      <c r="C940" s="138" t="s">
        <v>854</v>
      </c>
      <c r="I940" s="138" t="s">
        <v>854</v>
      </c>
      <c r="J940" t="s">
        <v>854</v>
      </c>
      <c r="K940" s="138" t="s">
        <v>854</v>
      </c>
      <c r="L940" s="398" t="s">
        <v>854</v>
      </c>
      <c r="M940" s="138" t="s">
        <v>961</v>
      </c>
      <c r="N940" s="138" t="s">
        <v>961</v>
      </c>
      <c r="Q940" t="s">
        <v>854</v>
      </c>
      <c r="R940" t="s">
        <v>962</v>
      </c>
      <c r="S940">
        <v>1</v>
      </c>
      <c r="T940">
        <v>121</v>
      </c>
      <c r="U940" s="138" t="s">
        <v>963</v>
      </c>
    </row>
    <row r="941" spans="1:21" hidden="1" x14ac:dyDescent="0.2">
      <c r="A941" s="138">
        <v>937</v>
      </c>
      <c r="B941">
        <v>598</v>
      </c>
      <c r="C941" s="138" t="s">
        <v>854</v>
      </c>
      <c r="I941" s="138" t="s">
        <v>854</v>
      </c>
      <c r="J941" t="s">
        <v>854</v>
      </c>
      <c r="K941" s="138" t="s">
        <v>854</v>
      </c>
      <c r="L941" s="398" t="s">
        <v>854</v>
      </c>
      <c r="M941" s="138" t="s">
        <v>1020</v>
      </c>
      <c r="N941" s="138" t="s">
        <v>1020</v>
      </c>
      <c r="Q941" t="s">
        <v>854</v>
      </c>
      <c r="R941" t="s">
        <v>1021</v>
      </c>
      <c r="S941">
        <v>1</v>
      </c>
      <c r="T941">
        <v>121</v>
      </c>
      <c r="U941" s="138" t="s">
        <v>963</v>
      </c>
    </row>
    <row r="942" spans="1:21" hidden="1" x14ac:dyDescent="0.2">
      <c r="A942" s="138">
        <v>938</v>
      </c>
      <c r="B942">
        <v>599</v>
      </c>
      <c r="C942" s="138" t="s">
        <v>854</v>
      </c>
      <c r="I942" s="138" t="s">
        <v>854</v>
      </c>
      <c r="J942" t="s">
        <v>854</v>
      </c>
      <c r="K942" s="138" t="s">
        <v>854</v>
      </c>
      <c r="L942" s="398" t="s">
        <v>854</v>
      </c>
      <c r="M942" s="138" t="s">
        <v>1088</v>
      </c>
      <c r="N942" s="138" t="s">
        <v>1088</v>
      </c>
      <c r="Q942" t="s">
        <v>854</v>
      </c>
      <c r="R942" t="s">
        <v>984</v>
      </c>
      <c r="S942">
        <v>1</v>
      </c>
      <c r="T942">
        <v>36</v>
      </c>
      <c r="U942" s="138" t="s">
        <v>948</v>
      </c>
    </row>
    <row r="943" spans="1:21" hidden="1" x14ac:dyDescent="0.2">
      <c r="A943" s="138">
        <v>939</v>
      </c>
      <c r="B943">
        <v>600</v>
      </c>
      <c r="C943" s="138" t="s">
        <v>854</v>
      </c>
      <c r="I943" s="138" t="s">
        <v>854</v>
      </c>
      <c r="J943" t="s">
        <v>854</v>
      </c>
      <c r="K943" s="138" t="s">
        <v>854</v>
      </c>
      <c r="L943" s="398" t="s">
        <v>854</v>
      </c>
      <c r="M943" s="138" t="s">
        <v>973</v>
      </c>
      <c r="N943" s="138" t="s">
        <v>974</v>
      </c>
      <c r="Q943" t="s">
        <v>854</v>
      </c>
      <c r="R943" t="s">
        <v>2601</v>
      </c>
      <c r="S943">
        <v>1</v>
      </c>
      <c r="T943">
        <v>36</v>
      </c>
      <c r="U943" s="138" t="s">
        <v>948</v>
      </c>
    </row>
    <row r="944" spans="1:21" hidden="1" x14ac:dyDescent="0.2">
      <c r="A944" s="138">
        <v>940</v>
      </c>
      <c r="B944">
        <v>601</v>
      </c>
      <c r="C944" s="138" t="s">
        <v>854</v>
      </c>
      <c r="I944" s="138" t="s">
        <v>854</v>
      </c>
      <c r="J944" t="s">
        <v>854</v>
      </c>
      <c r="K944" s="138" t="s">
        <v>854</v>
      </c>
      <c r="L944" s="398" t="s">
        <v>854</v>
      </c>
      <c r="M944" s="138" t="s">
        <v>948</v>
      </c>
      <c r="N944" s="138" t="s">
        <v>948</v>
      </c>
      <c r="Q944" t="s">
        <v>854</v>
      </c>
      <c r="R944" t="s">
        <v>930</v>
      </c>
      <c r="S944">
        <v>1</v>
      </c>
      <c r="T944">
        <v>36</v>
      </c>
      <c r="U944" s="138" t="s">
        <v>948</v>
      </c>
    </row>
    <row r="945" spans="1:21" hidden="1" x14ac:dyDescent="0.2">
      <c r="A945" s="138">
        <v>941</v>
      </c>
      <c r="B945">
        <v>602</v>
      </c>
      <c r="C945" s="138" t="s">
        <v>854</v>
      </c>
      <c r="I945" s="138" t="s">
        <v>854</v>
      </c>
      <c r="J945" t="s">
        <v>854</v>
      </c>
      <c r="K945" s="138" t="s">
        <v>854</v>
      </c>
      <c r="L945" s="398" t="s">
        <v>854</v>
      </c>
      <c r="M945" s="138" t="s">
        <v>948</v>
      </c>
      <c r="N945" s="138" t="s">
        <v>948</v>
      </c>
      <c r="Q945" t="s">
        <v>854</v>
      </c>
      <c r="R945" t="s">
        <v>930</v>
      </c>
      <c r="S945">
        <v>1</v>
      </c>
      <c r="T945">
        <v>36</v>
      </c>
      <c r="U945" s="138" t="s">
        <v>948</v>
      </c>
    </row>
    <row r="946" spans="1:21" hidden="1" x14ac:dyDescent="0.2">
      <c r="A946" s="138">
        <v>942</v>
      </c>
      <c r="B946">
        <v>603</v>
      </c>
      <c r="C946" s="138" t="s">
        <v>854</v>
      </c>
      <c r="I946" s="138" t="s">
        <v>854</v>
      </c>
      <c r="J946" t="s">
        <v>854</v>
      </c>
      <c r="K946" s="138" t="s">
        <v>854</v>
      </c>
      <c r="L946" s="398" t="s">
        <v>854</v>
      </c>
      <c r="M946" s="138" t="s">
        <v>948</v>
      </c>
      <c r="N946" s="138" t="s">
        <v>948</v>
      </c>
      <c r="Q946" t="s">
        <v>854</v>
      </c>
      <c r="R946" t="s">
        <v>930</v>
      </c>
      <c r="S946">
        <v>1</v>
      </c>
      <c r="T946">
        <v>36</v>
      </c>
      <c r="U946" s="138" t="s">
        <v>948</v>
      </c>
    </row>
    <row r="947" spans="1:21" hidden="1" x14ac:dyDescent="0.2">
      <c r="A947" s="138">
        <v>943</v>
      </c>
      <c r="B947">
        <v>604</v>
      </c>
      <c r="C947" s="138" t="s">
        <v>854</v>
      </c>
      <c r="I947" s="138" t="s">
        <v>854</v>
      </c>
      <c r="J947" t="s">
        <v>854</v>
      </c>
      <c r="K947" s="138" t="s">
        <v>854</v>
      </c>
      <c r="L947" s="398" t="s">
        <v>854</v>
      </c>
      <c r="M947" s="138" t="s">
        <v>2602</v>
      </c>
      <c r="N947" s="138" t="s">
        <v>2603</v>
      </c>
      <c r="Q947" t="s">
        <v>854</v>
      </c>
      <c r="R947" t="s">
        <v>684</v>
      </c>
      <c r="S947">
        <v>1</v>
      </c>
      <c r="T947">
        <v>127</v>
      </c>
      <c r="U947" s="138" t="s">
        <v>1063</v>
      </c>
    </row>
    <row r="948" spans="1:21" hidden="1" x14ac:dyDescent="0.2">
      <c r="A948" s="138">
        <v>944</v>
      </c>
      <c r="B948">
        <v>605</v>
      </c>
      <c r="C948" s="138" t="s">
        <v>854</v>
      </c>
      <c r="I948" s="138" t="s">
        <v>854</v>
      </c>
      <c r="J948" t="s">
        <v>854</v>
      </c>
      <c r="K948" s="138" t="s">
        <v>854</v>
      </c>
      <c r="L948" s="398" t="s">
        <v>854</v>
      </c>
      <c r="M948" s="138" t="s">
        <v>2604</v>
      </c>
      <c r="N948" s="138" t="s">
        <v>2604</v>
      </c>
      <c r="Q948" t="s">
        <v>854</v>
      </c>
      <c r="R948" t="s">
        <v>684</v>
      </c>
      <c r="S948">
        <v>1</v>
      </c>
      <c r="T948">
        <v>127</v>
      </c>
      <c r="U948" s="138" t="s">
        <v>1063</v>
      </c>
    </row>
    <row r="949" spans="1:21" hidden="1" x14ac:dyDescent="0.2">
      <c r="A949" s="138">
        <v>945</v>
      </c>
      <c r="B949">
        <v>606</v>
      </c>
      <c r="C949" s="138" t="s">
        <v>854</v>
      </c>
      <c r="I949" s="138" t="s">
        <v>854</v>
      </c>
      <c r="J949" t="s">
        <v>854</v>
      </c>
      <c r="K949" s="138" t="s">
        <v>854</v>
      </c>
      <c r="L949" s="398" t="s">
        <v>854</v>
      </c>
      <c r="M949" s="138" t="s">
        <v>1064</v>
      </c>
      <c r="N949" s="138" t="s">
        <v>1065</v>
      </c>
      <c r="Q949" t="s">
        <v>854</v>
      </c>
      <c r="R949" t="s">
        <v>1062</v>
      </c>
      <c r="S949">
        <v>5</v>
      </c>
      <c r="T949">
        <v>127</v>
      </c>
      <c r="U949" s="138" t="s">
        <v>1063</v>
      </c>
    </row>
    <row r="950" spans="1:21" hidden="1" x14ac:dyDescent="0.2">
      <c r="A950" s="138">
        <v>946</v>
      </c>
      <c r="B950">
        <v>607</v>
      </c>
      <c r="C950" s="138" t="s">
        <v>854</v>
      </c>
      <c r="I950" s="138" t="s">
        <v>854</v>
      </c>
      <c r="J950" t="s">
        <v>854</v>
      </c>
      <c r="K950" s="138" t="s">
        <v>854</v>
      </c>
      <c r="L950" s="398" t="s">
        <v>854</v>
      </c>
      <c r="M950" s="138" t="s">
        <v>1074</v>
      </c>
      <c r="N950" s="138" t="s">
        <v>1075</v>
      </c>
      <c r="Q950" t="s">
        <v>854</v>
      </c>
      <c r="R950" t="s">
        <v>1076</v>
      </c>
      <c r="S950">
        <v>1</v>
      </c>
      <c r="T950">
        <v>127</v>
      </c>
      <c r="U950" s="138" t="s">
        <v>1063</v>
      </c>
    </row>
    <row r="951" spans="1:21" hidden="1" x14ac:dyDescent="0.2">
      <c r="A951" s="138">
        <v>947</v>
      </c>
      <c r="B951">
        <v>608</v>
      </c>
      <c r="C951" s="138" t="s">
        <v>854</v>
      </c>
      <c r="I951" s="138" t="s">
        <v>854</v>
      </c>
      <c r="J951" t="s">
        <v>854</v>
      </c>
      <c r="K951" s="138" t="s">
        <v>854</v>
      </c>
      <c r="L951" s="398" t="s">
        <v>854</v>
      </c>
      <c r="M951" s="138" t="s">
        <v>1061</v>
      </c>
      <c r="N951" s="138" t="s">
        <v>1061</v>
      </c>
      <c r="Q951" t="s">
        <v>854</v>
      </c>
      <c r="R951" t="s">
        <v>1062</v>
      </c>
      <c r="S951">
        <v>1</v>
      </c>
      <c r="T951">
        <v>127</v>
      </c>
      <c r="U951" s="138" t="s">
        <v>1063</v>
      </c>
    </row>
    <row r="952" spans="1:21" hidden="1" x14ac:dyDescent="0.2">
      <c r="A952" s="138">
        <v>948</v>
      </c>
      <c r="B952">
        <v>609</v>
      </c>
      <c r="C952" s="138" t="s">
        <v>854</v>
      </c>
      <c r="I952" s="138" t="s">
        <v>854</v>
      </c>
      <c r="J952" t="s">
        <v>854</v>
      </c>
      <c r="K952" s="138" t="s">
        <v>854</v>
      </c>
      <c r="L952" s="398" t="s">
        <v>854</v>
      </c>
      <c r="M952" s="138" t="s">
        <v>1077</v>
      </c>
      <c r="N952" s="138" t="s">
        <v>1077</v>
      </c>
      <c r="Q952" t="s">
        <v>854</v>
      </c>
      <c r="R952" t="s">
        <v>1078</v>
      </c>
      <c r="S952">
        <v>1</v>
      </c>
      <c r="T952">
        <v>144</v>
      </c>
      <c r="U952" s="138" t="s">
        <v>1079</v>
      </c>
    </row>
    <row r="953" spans="1:21" hidden="1" x14ac:dyDescent="0.2">
      <c r="A953" s="138">
        <v>949</v>
      </c>
      <c r="B953">
        <v>610</v>
      </c>
      <c r="C953" s="138" t="s">
        <v>854</v>
      </c>
      <c r="I953" s="138" t="s">
        <v>854</v>
      </c>
      <c r="J953" t="s">
        <v>854</v>
      </c>
      <c r="K953" s="138" t="s">
        <v>854</v>
      </c>
      <c r="L953" s="398" t="s">
        <v>854</v>
      </c>
      <c r="M953" s="138" t="s">
        <v>2605</v>
      </c>
      <c r="N953" s="138" t="s">
        <v>2605</v>
      </c>
      <c r="Q953" t="s">
        <v>854</v>
      </c>
      <c r="R953" t="s">
        <v>2606</v>
      </c>
      <c r="S953">
        <v>1</v>
      </c>
      <c r="T953">
        <v>117</v>
      </c>
      <c r="U953" s="138" t="s">
        <v>1100</v>
      </c>
    </row>
    <row r="954" spans="1:21" hidden="1" x14ac:dyDescent="0.2">
      <c r="A954" s="138">
        <v>950</v>
      </c>
      <c r="B954">
        <v>611</v>
      </c>
      <c r="C954" s="138" t="s">
        <v>854</v>
      </c>
      <c r="I954" s="138" t="s">
        <v>854</v>
      </c>
      <c r="J954" t="s">
        <v>854</v>
      </c>
      <c r="K954" s="138" t="s">
        <v>854</v>
      </c>
      <c r="L954" s="398" t="s">
        <v>854</v>
      </c>
      <c r="M954" s="138" t="s">
        <v>2607</v>
      </c>
      <c r="N954" s="138" t="s">
        <v>2607</v>
      </c>
      <c r="Q954" t="s">
        <v>854</v>
      </c>
      <c r="R954" t="s">
        <v>2579</v>
      </c>
      <c r="S954">
        <v>1</v>
      </c>
      <c r="T954">
        <v>132</v>
      </c>
      <c r="U954" s="138" t="s">
        <v>972</v>
      </c>
    </row>
    <row r="955" spans="1:21" hidden="1" x14ac:dyDescent="0.2">
      <c r="A955" s="138">
        <v>951</v>
      </c>
      <c r="B955">
        <v>612</v>
      </c>
      <c r="C955" s="138" t="s">
        <v>854</v>
      </c>
      <c r="I955" s="138" t="s">
        <v>854</v>
      </c>
      <c r="J955" t="s">
        <v>854</v>
      </c>
      <c r="K955" s="138" t="s">
        <v>854</v>
      </c>
      <c r="L955" s="398" t="s">
        <v>854</v>
      </c>
      <c r="M955" s="138" t="s">
        <v>2607</v>
      </c>
      <c r="N955" s="138" t="s">
        <v>2607</v>
      </c>
      <c r="Q955" t="s">
        <v>854</v>
      </c>
      <c r="R955" t="s">
        <v>2579</v>
      </c>
      <c r="S955">
        <v>1</v>
      </c>
      <c r="T955">
        <v>132</v>
      </c>
      <c r="U955" s="138" t="s">
        <v>972</v>
      </c>
    </row>
    <row r="956" spans="1:21" hidden="1" x14ac:dyDescent="0.2">
      <c r="A956" s="138">
        <v>952</v>
      </c>
      <c r="B956">
        <v>613</v>
      </c>
      <c r="C956" s="138" t="s">
        <v>854</v>
      </c>
      <c r="I956" s="138" t="s">
        <v>854</v>
      </c>
      <c r="J956" t="s">
        <v>854</v>
      </c>
      <c r="K956" s="138" t="s">
        <v>854</v>
      </c>
      <c r="L956" s="398" t="s">
        <v>854</v>
      </c>
      <c r="M956" s="138" t="s">
        <v>1095</v>
      </c>
      <c r="N956" s="138" t="s">
        <v>1096</v>
      </c>
      <c r="Q956" t="s">
        <v>854</v>
      </c>
      <c r="R956" t="s">
        <v>2540</v>
      </c>
      <c r="S956">
        <v>1</v>
      </c>
      <c r="T956">
        <v>132</v>
      </c>
      <c r="U956" s="138" t="s">
        <v>972</v>
      </c>
    </row>
    <row r="957" spans="1:21" hidden="1" x14ac:dyDescent="0.2">
      <c r="A957" s="138">
        <v>953</v>
      </c>
      <c r="B957">
        <v>614</v>
      </c>
      <c r="C957" s="138" t="s">
        <v>854</v>
      </c>
      <c r="I957" s="138" t="s">
        <v>854</v>
      </c>
      <c r="J957" t="s">
        <v>854</v>
      </c>
      <c r="K957" s="138" t="s">
        <v>854</v>
      </c>
      <c r="L957" s="398" t="s">
        <v>854</v>
      </c>
      <c r="M957" s="138" t="s">
        <v>999</v>
      </c>
      <c r="N957" s="138" t="s">
        <v>999</v>
      </c>
      <c r="Q957" t="s">
        <v>854</v>
      </c>
      <c r="R957" t="s">
        <v>971</v>
      </c>
      <c r="S957">
        <v>1</v>
      </c>
      <c r="T957">
        <v>132</v>
      </c>
      <c r="U957" s="138" t="s">
        <v>972</v>
      </c>
    </row>
    <row r="958" spans="1:21" hidden="1" x14ac:dyDescent="0.2">
      <c r="A958" s="138">
        <v>954</v>
      </c>
      <c r="B958">
        <v>615</v>
      </c>
      <c r="C958" s="138" t="s">
        <v>854</v>
      </c>
      <c r="I958" s="138" t="s">
        <v>854</v>
      </c>
      <c r="J958" t="s">
        <v>854</v>
      </c>
      <c r="K958" s="138" t="s">
        <v>854</v>
      </c>
      <c r="L958" s="398" t="s">
        <v>854</v>
      </c>
      <c r="M958" s="138" t="s">
        <v>2608</v>
      </c>
      <c r="N958" s="138" t="s">
        <v>2608</v>
      </c>
      <c r="Q958" t="s">
        <v>854</v>
      </c>
      <c r="R958" t="s">
        <v>2609</v>
      </c>
      <c r="S958">
        <v>1</v>
      </c>
      <c r="T958">
        <v>113</v>
      </c>
      <c r="U958" s="138" t="s">
        <v>1106</v>
      </c>
    </row>
    <row r="959" spans="1:21" hidden="1" x14ac:dyDescent="0.2">
      <c r="A959" s="138">
        <v>955</v>
      </c>
      <c r="B959">
        <v>616</v>
      </c>
      <c r="C959" s="138" t="s">
        <v>854</v>
      </c>
      <c r="I959" s="138" t="s">
        <v>854</v>
      </c>
      <c r="J959" t="s">
        <v>854</v>
      </c>
      <c r="K959" s="138" t="s">
        <v>854</v>
      </c>
      <c r="L959" s="398" t="s">
        <v>854</v>
      </c>
      <c r="M959" s="138" t="s">
        <v>1054</v>
      </c>
      <c r="N959" s="138" t="s">
        <v>1055</v>
      </c>
      <c r="Q959" t="s">
        <v>854</v>
      </c>
      <c r="R959" t="s">
        <v>1056</v>
      </c>
      <c r="S959">
        <v>1</v>
      </c>
      <c r="T959">
        <v>129</v>
      </c>
      <c r="U959" s="138" t="s">
        <v>1057</v>
      </c>
    </row>
    <row r="960" spans="1:21" hidden="1" x14ac:dyDescent="0.2">
      <c r="A960" s="138">
        <v>956</v>
      </c>
      <c r="B960">
        <v>617</v>
      </c>
      <c r="C960" s="138" t="s">
        <v>854</v>
      </c>
      <c r="I960" s="138" t="s">
        <v>854</v>
      </c>
      <c r="J960" t="s">
        <v>854</v>
      </c>
      <c r="K960" s="138" t="s">
        <v>854</v>
      </c>
      <c r="L960" s="398" t="s">
        <v>854</v>
      </c>
      <c r="M960" s="138" t="s">
        <v>1054</v>
      </c>
      <c r="N960" s="138" t="s">
        <v>1055</v>
      </c>
      <c r="Q960" t="s">
        <v>854</v>
      </c>
      <c r="R960" t="s">
        <v>1056</v>
      </c>
      <c r="S960">
        <v>1</v>
      </c>
      <c r="T960">
        <v>129</v>
      </c>
      <c r="U960" s="138" t="s">
        <v>1057</v>
      </c>
    </row>
    <row r="961" spans="1:21" hidden="1" x14ac:dyDescent="0.2">
      <c r="A961" s="138">
        <v>957</v>
      </c>
      <c r="B961">
        <v>618</v>
      </c>
      <c r="C961" s="138" t="s">
        <v>854</v>
      </c>
      <c r="I961" s="138" t="s">
        <v>854</v>
      </c>
      <c r="J961" t="s">
        <v>854</v>
      </c>
      <c r="K961" s="138" t="s">
        <v>854</v>
      </c>
      <c r="L961" s="398" t="s">
        <v>854</v>
      </c>
      <c r="M961" s="138" t="s">
        <v>1054</v>
      </c>
      <c r="N961" s="138" t="s">
        <v>1055</v>
      </c>
      <c r="Q961" t="s">
        <v>854</v>
      </c>
      <c r="R961" t="s">
        <v>1056</v>
      </c>
      <c r="S961">
        <v>1</v>
      </c>
      <c r="T961">
        <v>129</v>
      </c>
      <c r="U961" s="138" t="s">
        <v>1057</v>
      </c>
    </row>
    <row r="962" spans="1:21" hidden="1" x14ac:dyDescent="0.2">
      <c r="A962" s="138">
        <v>958</v>
      </c>
      <c r="B962">
        <v>619</v>
      </c>
      <c r="C962" s="138" t="s">
        <v>854</v>
      </c>
      <c r="I962" s="138" t="s">
        <v>854</v>
      </c>
      <c r="J962" t="s">
        <v>854</v>
      </c>
      <c r="K962" s="138" t="s">
        <v>854</v>
      </c>
      <c r="L962" s="398" t="s">
        <v>854</v>
      </c>
      <c r="M962" s="138" t="s">
        <v>1054</v>
      </c>
      <c r="N962" s="138" t="s">
        <v>1055</v>
      </c>
      <c r="Q962" t="s">
        <v>854</v>
      </c>
      <c r="R962" t="s">
        <v>1056</v>
      </c>
      <c r="S962">
        <v>1</v>
      </c>
      <c r="T962">
        <v>129</v>
      </c>
      <c r="U962" s="138" t="s">
        <v>1057</v>
      </c>
    </row>
    <row r="963" spans="1:21" hidden="1" x14ac:dyDescent="0.2">
      <c r="A963" s="138">
        <v>959</v>
      </c>
      <c r="B963">
        <v>620</v>
      </c>
      <c r="C963" s="138" t="s">
        <v>854</v>
      </c>
      <c r="I963" s="138" t="s">
        <v>854</v>
      </c>
      <c r="J963" t="s">
        <v>854</v>
      </c>
      <c r="K963" s="138" t="s">
        <v>854</v>
      </c>
      <c r="L963" s="398" t="s">
        <v>854</v>
      </c>
      <c r="M963" s="138" t="s">
        <v>1054</v>
      </c>
      <c r="N963" s="138" t="s">
        <v>1055</v>
      </c>
      <c r="Q963" t="s">
        <v>854</v>
      </c>
      <c r="R963" t="s">
        <v>1056</v>
      </c>
      <c r="S963">
        <v>1</v>
      </c>
      <c r="T963">
        <v>129</v>
      </c>
      <c r="U963" s="138" t="s">
        <v>1057</v>
      </c>
    </row>
    <row r="964" spans="1:21" hidden="1" x14ac:dyDescent="0.2">
      <c r="A964" s="138">
        <v>960</v>
      </c>
      <c r="B964">
        <v>621</v>
      </c>
      <c r="C964" s="138" t="s">
        <v>854</v>
      </c>
      <c r="I964" s="138" t="s">
        <v>854</v>
      </c>
      <c r="J964" t="s">
        <v>854</v>
      </c>
      <c r="K964" s="138" t="s">
        <v>854</v>
      </c>
      <c r="L964" s="398" t="s">
        <v>854</v>
      </c>
      <c r="M964" s="138" t="s">
        <v>1054</v>
      </c>
      <c r="N964" s="138" t="s">
        <v>1055</v>
      </c>
      <c r="Q964" t="s">
        <v>854</v>
      </c>
      <c r="R964" t="s">
        <v>1056</v>
      </c>
      <c r="S964">
        <v>1</v>
      </c>
      <c r="T964">
        <v>129</v>
      </c>
      <c r="U964" s="138" t="s">
        <v>1057</v>
      </c>
    </row>
    <row r="965" spans="1:21" hidden="1" x14ac:dyDescent="0.2">
      <c r="A965" s="138">
        <v>961</v>
      </c>
      <c r="B965">
        <v>622</v>
      </c>
      <c r="C965" s="138" t="s">
        <v>854</v>
      </c>
      <c r="I965" s="138" t="s">
        <v>854</v>
      </c>
      <c r="J965" t="s">
        <v>854</v>
      </c>
      <c r="K965" s="138" t="s">
        <v>854</v>
      </c>
      <c r="L965" s="398" t="s">
        <v>854</v>
      </c>
      <c r="M965" s="138" t="s">
        <v>1054</v>
      </c>
      <c r="N965" s="138" t="s">
        <v>1055</v>
      </c>
      <c r="Q965" t="s">
        <v>854</v>
      </c>
      <c r="R965" t="s">
        <v>1056</v>
      </c>
      <c r="S965">
        <v>1</v>
      </c>
      <c r="T965">
        <v>129</v>
      </c>
      <c r="U965" s="138" t="s">
        <v>1057</v>
      </c>
    </row>
    <row r="966" spans="1:21" hidden="1" x14ac:dyDescent="0.2">
      <c r="A966" s="138">
        <v>962</v>
      </c>
      <c r="B966">
        <v>623</v>
      </c>
      <c r="C966" s="138" t="s">
        <v>854</v>
      </c>
      <c r="I966" s="138" t="s">
        <v>854</v>
      </c>
      <c r="J966" t="s">
        <v>854</v>
      </c>
      <c r="K966" s="138" t="s">
        <v>854</v>
      </c>
      <c r="L966" s="398" t="s">
        <v>854</v>
      </c>
      <c r="N966" s="138" t="s">
        <v>2610</v>
      </c>
      <c r="Q966" t="s">
        <v>854</v>
      </c>
      <c r="R966" t="s">
        <v>2611</v>
      </c>
      <c r="S966">
        <v>1</v>
      </c>
      <c r="T966">
        <v>129</v>
      </c>
      <c r="U966" s="138" t="s">
        <v>1057</v>
      </c>
    </row>
    <row r="967" spans="1:21" hidden="1" x14ac:dyDescent="0.2">
      <c r="A967" s="138">
        <v>963</v>
      </c>
      <c r="B967">
        <v>624</v>
      </c>
      <c r="C967" s="138" t="s">
        <v>854</v>
      </c>
      <c r="I967" s="138" t="s">
        <v>854</v>
      </c>
      <c r="J967" t="s">
        <v>854</v>
      </c>
      <c r="K967" s="138" t="s">
        <v>854</v>
      </c>
      <c r="L967" s="398" t="s">
        <v>854</v>
      </c>
      <c r="M967" s="138" t="s">
        <v>942</v>
      </c>
      <c r="N967" s="138" t="s">
        <v>943</v>
      </c>
      <c r="Q967" t="s">
        <v>854</v>
      </c>
      <c r="R967" t="s">
        <v>944</v>
      </c>
      <c r="S967">
        <v>1</v>
      </c>
      <c r="T967">
        <v>128</v>
      </c>
      <c r="U967" s="138" t="s">
        <v>945</v>
      </c>
    </row>
    <row r="968" spans="1:21" hidden="1" x14ac:dyDescent="0.2">
      <c r="A968" s="138">
        <v>964</v>
      </c>
      <c r="B968">
        <v>625</v>
      </c>
      <c r="C968" s="138" t="s">
        <v>854</v>
      </c>
      <c r="I968" s="138" t="s">
        <v>854</v>
      </c>
      <c r="J968" t="s">
        <v>854</v>
      </c>
      <c r="K968" s="138" t="s">
        <v>854</v>
      </c>
      <c r="L968" s="398" t="s">
        <v>854</v>
      </c>
      <c r="M968" s="138" t="s">
        <v>942</v>
      </c>
      <c r="N968" s="138" t="s">
        <v>943</v>
      </c>
      <c r="Q968" t="s">
        <v>854</v>
      </c>
      <c r="R968" t="s">
        <v>944</v>
      </c>
      <c r="S968">
        <v>1</v>
      </c>
      <c r="T968">
        <v>128</v>
      </c>
      <c r="U968" s="138" t="s">
        <v>945</v>
      </c>
    </row>
    <row r="969" spans="1:21" hidden="1" x14ac:dyDescent="0.2">
      <c r="A969" s="138">
        <v>965</v>
      </c>
      <c r="B969">
        <v>626</v>
      </c>
      <c r="C969" s="138" t="s">
        <v>854</v>
      </c>
      <c r="I969" s="138" t="s">
        <v>854</v>
      </c>
      <c r="J969" t="s">
        <v>854</v>
      </c>
      <c r="K969" s="138" t="s">
        <v>854</v>
      </c>
      <c r="L969" s="398" t="s">
        <v>854</v>
      </c>
      <c r="M969" s="138" t="s">
        <v>2612</v>
      </c>
      <c r="N969" s="138" t="s">
        <v>2612</v>
      </c>
      <c r="Q969" t="s">
        <v>854</v>
      </c>
      <c r="R969" t="s">
        <v>2546</v>
      </c>
      <c r="S969">
        <v>1</v>
      </c>
      <c r="T969">
        <v>128</v>
      </c>
      <c r="U969" s="138" t="s">
        <v>945</v>
      </c>
    </row>
    <row r="970" spans="1:21" hidden="1" x14ac:dyDescent="0.2">
      <c r="A970" s="138">
        <v>966</v>
      </c>
      <c r="B970">
        <v>627</v>
      </c>
      <c r="C970" s="138" t="s">
        <v>854</v>
      </c>
      <c r="I970" s="138" t="s">
        <v>854</v>
      </c>
      <c r="J970" t="s">
        <v>854</v>
      </c>
      <c r="K970" s="138" t="s">
        <v>854</v>
      </c>
      <c r="L970" s="398" t="s">
        <v>854</v>
      </c>
      <c r="M970" s="138" t="s">
        <v>1032</v>
      </c>
      <c r="N970" s="138" t="s">
        <v>1033</v>
      </c>
      <c r="Q970" t="s">
        <v>854</v>
      </c>
      <c r="R970" t="s">
        <v>944</v>
      </c>
      <c r="S970">
        <v>1</v>
      </c>
      <c r="T970">
        <v>128</v>
      </c>
      <c r="U970" s="138" t="s">
        <v>945</v>
      </c>
    </row>
    <row r="971" spans="1:21" hidden="1" x14ac:dyDescent="0.2">
      <c r="A971" s="138">
        <v>967</v>
      </c>
      <c r="B971">
        <v>628</v>
      </c>
      <c r="C971" s="138" t="s">
        <v>854</v>
      </c>
      <c r="I971" s="138" t="s">
        <v>854</v>
      </c>
      <c r="J971" t="s">
        <v>854</v>
      </c>
      <c r="K971" s="138" t="s">
        <v>854</v>
      </c>
      <c r="L971" s="398" t="s">
        <v>854</v>
      </c>
      <c r="M971" s="138" t="s">
        <v>1042</v>
      </c>
      <c r="N971" s="138" t="s">
        <v>1043</v>
      </c>
      <c r="Q971" t="s">
        <v>854</v>
      </c>
      <c r="R971" t="s">
        <v>944</v>
      </c>
      <c r="S971">
        <v>1</v>
      </c>
      <c r="T971">
        <v>128</v>
      </c>
      <c r="U971" s="138" t="s">
        <v>945</v>
      </c>
    </row>
    <row r="972" spans="1:21" hidden="1" x14ac:dyDescent="0.2">
      <c r="A972" s="138">
        <v>968</v>
      </c>
      <c r="B972">
        <v>629</v>
      </c>
      <c r="C972" s="138" t="s">
        <v>854</v>
      </c>
      <c r="I972" s="138" t="s">
        <v>854</v>
      </c>
      <c r="J972" t="s">
        <v>854</v>
      </c>
      <c r="K972" s="138" t="s">
        <v>854</v>
      </c>
      <c r="L972" s="398" t="s">
        <v>854</v>
      </c>
      <c r="M972" s="138" t="s">
        <v>1080</v>
      </c>
      <c r="N972" s="138" t="s">
        <v>1080</v>
      </c>
      <c r="Q972" t="s">
        <v>854</v>
      </c>
      <c r="R972" t="s">
        <v>1081</v>
      </c>
      <c r="S972">
        <v>1</v>
      </c>
      <c r="T972">
        <v>128</v>
      </c>
      <c r="U972" s="138" t="s">
        <v>945</v>
      </c>
    </row>
    <row r="973" spans="1:21" hidden="1" x14ac:dyDescent="0.2">
      <c r="A973" s="138">
        <v>969</v>
      </c>
      <c r="B973">
        <v>630</v>
      </c>
      <c r="C973" s="138" t="s">
        <v>854</v>
      </c>
      <c r="I973" s="138" t="s">
        <v>854</v>
      </c>
      <c r="J973" t="s">
        <v>854</v>
      </c>
      <c r="K973" s="138" t="s">
        <v>854</v>
      </c>
      <c r="L973" s="398" t="s">
        <v>854</v>
      </c>
      <c r="M973" s="138" t="s">
        <v>982</v>
      </c>
      <c r="N973" s="138" t="s">
        <v>982</v>
      </c>
      <c r="Q973" t="s">
        <v>854</v>
      </c>
      <c r="R973" t="s">
        <v>2613</v>
      </c>
      <c r="S973">
        <v>1</v>
      </c>
      <c r="T973">
        <v>101</v>
      </c>
      <c r="U973" s="138" t="s">
        <v>983</v>
      </c>
    </row>
    <row r="974" spans="1:21" hidden="1" x14ac:dyDescent="0.2">
      <c r="A974" s="138">
        <v>970</v>
      </c>
      <c r="B974">
        <v>631</v>
      </c>
      <c r="C974" s="138" t="s">
        <v>854</v>
      </c>
      <c r="I974" s="138" t="s">
        <v>854</v>
      </c>
      <c r="J974" t="s">
        <v>854</v>
      </c>
      <c r="K974" s="138" t="s">
        <v>854</v>
      </c>
      <c r="L974" s="398" t="s">
        <v>854</v>
      </c>
      <c r="M974" s="138" t="s">
        <v>996</v>
      </c>
      <c r="N974" s="138" t="s">
        <v>996</v>
      </c>
      <c r="Q974" t="s">
        <v>854</v>
      </c>
      <c r="R974" t="s">
        <v>980</v>
      </c>
      <c r="S974">
        <v>1</v>
      </c>
      <c r="T974">
        <v>101</v>
      </c>
      <c r="U974" s="138" t="s">
        <v>983</v>
      </c>
    </row>
    <row r="975" spans="1:21" hidden="1" x14ac:dyDescent="0.2">
      <c r="A975" s="138">
        <v>971</v>
      </c>
      <c r="B975">
        <v>632</v>
      </c>
      <c r="C975" s="138" t="s">
        <v>854</v>
      </c>
      <c r="I975" s="138" t="s">
        <v>854</v>
      </c>
      <c r="J975" t="s">
        <v>854</v>
      </c>
      <c r="K975" s="138" t="s">
        <v>854</v>
      </c>
      <c r="L975" s="398" t="s">
        <v>854</v>
      </c>
      <c r="M975" s="138" t="s">
        <v>1058</v>
      </c>
      <c r="N975" s="138" t="s">
        <v>1058</v>
      </c>
      <c r="Q975" t="s">
        <v>854</v>
      </c>
      <c r="R975" t="s">
        <v>1056</v>
      </c>
      <c r="S975">
        <v>1</v>
      </c>
      <c r="T975">
        <v>130</v>
      </c>
      <c r="U975" s="138" t="s">
        <v>1059</v>
      </c>
    </row>
    <row r="976" spans="1:21" hidden="1" x14ac:dyDescent="0.2">
      <c r="A976" s="138">
        <v>972</v>
      </c>
      <c r="B976">
        <v>633</v>
      </c>
      <c r="C976" s="138" t="s">
        <v>854</v>
      </c>
      <c r="I976" s="138" t="s">
        <v>854</v>
      </c>
      <c r="J976" t="s">
        <v>854</v>
      </c>
      <c r="K976" s="138" t="s">
        <v>854</v>
      </c>
      <c r="L976" s="398" t="s">
        <v>854</v>
      </c>
      <c r="M976" s="138" t="s">
        <v>1058</v>
      </c>
      <c r="N976" s="138" t="s">
        <v>1058</v>
      </c>
      <c r="Q976" t="s">
        <v>854</v>
      </c>
      <c r="R976" t="s">
        <v>1056</v>
      </c>
      <c r="S976">
        <v>1</v>
      </c>
      <c r="T976">
        <v>130</v>
      </c>
      <c r="U976" s="138" t="s">
        <v>1059</v>
      </c>
    </row>
    <row r="977" spans="1:21" hidden="1" x14ac:dyDescent="0.2">
      <c r="A977" s="138">
        <v>973</v>
      </c>
      <c r="B977">
        <v>634</v>
      </c>
      <c r="C977" s="138" t="s">
        <v>854</v>
      </c>
      <c r="I977" s="138" t="s">
        <v>854</v>
      </c>
      <c r="J977" t="s">
        <v>854</v>
      </c>
      <c r="K977" s="138" t="s">
        <v>854</v>
      </c>
      <c r="L977" s="398" t="s">
        <v>854</v>
      </c>
      <c r="M977" s="138" t="s">
        <v>1058</v>
      </c>
      <c r="N977" s="138" t="s">
        <v>1058</v>
      </c>
      <c r="Q977" t="s">
        <v>854</v>
      </c>
      <c r="R977" t="s">
        <v>1056</v>
      </c>
      <c r="S977">
        <v>1</v>
      </c>
      <c r="T977">
        <v>130</v>
      </c>
      <c r="U977" s="138" t="s">
        <v>1059</v>
      </c>
    </row>
    <row r="978" spans="1:21" hidden="1" x14ac:dyDescent="0.2">
      <c r="A978" s="138">
        <v>974</v>
      </c>
      <c r="B978">
        <v>635</v>
      </c>
      <c r="C978" s="138" t="s">
        <v>854</v>
      </c>
      <c r="I978" s="138" t="s">
        <v>854</v>
      </c>
      <c r="J978" t="s">
        <v>854</v>
      </c>
      <c r="K978" s="138" t="s">
        <v>854</v>
      </c>
      <c r="L978" s="398" t="s">
        <v>854</v>
      </c>
      <c r="M978" s="138" t="s">
        <v>2614</v>
      </c>
      <c r="N978" s="138" t="s">
        <v>2615</v>
      </c>
      <c r="Q978" t="s">
        <v>854</v>
      </c>
    </row>
    <row r="979" spans="1:21" hidden="1" x14ac:dyDescent="0.2">
      <c r="A979" s="138">
        <v>975</v>
      </c>
      <c r="B979">
        <v>636</v>
      </c>
      <c r="C979" s="138" t="s">
        <v>854</v>
      </c>
      <c r="I979" s="138" t="s">
        <v>854</v>
      </c>
      <c r="J979" t="s">
        <v>854</v>
      </c>
      <c r="K979" s="138" t="s">
        <v>854</v>
      </c>
      <c r="L979" s="398" t="s">
        <v>854</v>
      </c>
      <c r="M979" s="138" t="s">
        <v>2614</v>
      </c>
      <c r="N979" s="138" t="s">
        <v>2615</v>
      </c>
      <c r="Q979" t="s">
        <v>854</v>
      </c>
    </row>
    <row r="980" spans="1:21" hidden="1" x14ac:dyDescent="0.2">
      <c r="A980" s="138">
        <v>976</v>
      </c>
      <c r="B980">
        <v>637</v>
      </c>
      <c r="C980" s="138" t="s">
        <v>854</v>
      </c>
      <c r="I980" s="138" t="s">
        <v>854</v>
      </c>
      <c r="J980" t="s">
        <v>854</v>
      </c>
      <c r="K980" s="138" t="s">
        <v>854</v>
      </c>
      <c r="L980" s="398" t="s">
        <v>854</v>
      </c>
      <c r="Q980" t="s">
        <v>854</v>
      </c>
    </row>
    <row r="981" spans="1:21" hidden="1" x14ac:dyDescent="0.2">
      <c r="A981" s="138">
        <v>977</v>
      </c>
      <c r="B981">
        <v>638</v>
      </c>
      <c r="C981" s="138" t="s">
        <v>854</v>
      </c>
      <c r="I981" s="138" t="s">
        <v>854</v>
      </c>
      <c r="J981" t="s">
        <v>854</v>
      </c>
      <c r="K981" s="138" t="s">
        <v>854</v>
      </c>
      <c r="L981" s="398" t="s">
        <v>854</v>
      </c>
      <c r="M981" s="138" t="s">
        <v>2616</v>
      </c>
      <c r="N981" s="138" t="s">
        <v>2617</v>
      </c>
      <c r="U981" s="138" t="s">
        <v>914</v>
      </c>
    </row>
    <row r="982" spans="1:21" hidden="1" x14ac:dyDescent="0.2">
      <c r="A982" s="138">
        <v>978</v>
      </c>
      <c r="B982">
        <v>639</v>
      </c>
      <c r="C982" s="138" t="s">
        <v>854</v>
      </c>
      <c r="I982" s="138" t="s">
        <v>854</v>
      </c>
      <c r="J982" t="s">
        <v>854</v>
      </c>
      <c r="K982" s="138" t="s">
        <v>854</v>
      </c>
      <c r="L982" s="398" t="s">
        <v>854</v>
      </c>
    </row>
    <row r="983" spans="1:21" hidden="1" x14ac:dyDescent="0.2">
      <c r="A983" s="138">
        <v>979</v>
      </c>
      <c r="B983">
        <v>640</v>
      </c>
      <c r="C983" s="138" t="s">
        <v>854</v>
      </c>
      <c r="I983" s="138" t="s">
        <v>854</v>
      </c>
      <c r="J983" t="s">
        <v>854</v>
      </c>
      <c r="K983" s="138" t="s">
        <v>854</v>
      </c>
      <c r="L983" s="398" t="s">
        <v>854</v>
      </c>
    </row>
    <row r="984" spans="1:21" hidden="1" x14ac:dyDescent="0.2">
      <c r="A984" s="138">
        <v>980</v>
      </c>
      <c r="B984">
        <v>641</v>
      </c>
      <c r="C984" s="138" t="s">
        <v>854</v>
      </c>
      <c r="I984" s="138" t="s">
        <v>854</v>
      </c>
      <c r="J984" t="s">
        <v>854</v>
      </c>
      <c r="K984" s="138" t="s">
        <v>854</v>
      </c>
      <c r="L984" s="398" t="s">
        <v>854</v>
      </c>
    </row>
    <row r="985" spans="1:21" hidden="1" x14ac:dyDescent="0.2">
      <c r="A985" s="138">
        <v>981</v>
      </c>
      <c r="B985">
        <v>642</v>
      </c>
      <c r="C985" s="138" t="s">
        <v>854</v>
      </c>
      <c r="I985" s="138" t="s">
        <v>854</v>
      </c>
      <c r="J985" t="s">
        <v>854</v>
      </c>
      <c r="K985" s="138" t="s">
        <v>854</v>
      </c>
      <c r="L985" s="398" t="s">
        <v>854</v>
      </c>
    </row>
    <row r="986" spans="1:21" hidden="1" x14ac:dyDescent="0.2">
      <c r="A986" s="138">
        <v>982</v>
      </c>
      <c r="B986">
        <v>643</v>
      </c>
      <c r="C986" s="138" t="s">
        <v>854</v>
      </c>
      <c r="I986" s="138" t="s">
        <v>854</v>
      </c>
      <c r="J986" t="s">
        <v>854</v>
      </c>
      <c r="K986" s="138" t="s">
        <v>854</v>
      </c>
      <c r="L986" s="398" t="s">
        <v>854</v>
      </c>
    </row>
    <row r="987" spans="1:21" hidden="1" x14ac:dyDescent="0.2">
      <c r="A987" s="138">
        <v>983</v>
      </c>
      <c r="B987">
        <v>644</v>
      </c>
      <c r="C987" s="138" t="s">
        <v>854</v>
      </c>
      <c r="I987" s="138" t="s">
        <v>854</v>
      </c>
      <c r="J987" t="s">
        <v>854</v>
      </c>
      <c r="K987" s="138" t="s">
        <v>854</v>
      </c>
      <c r="L987" s="398" t="s">
        <v>854</v>
      </c>
    </row>
    <row r="988" spans="1:21" hidden="1" x14ac:dyDescent="0.2">
      <c r="A988" s="138">
        <v>984</v>
      </c>
      <c r="B988">
        <v>645</v>
      </c>
      <c r="C988" s="138" t="s">
        <v>854</v>
      </c>
      <c r="I988" s="138" t="s">
        <v>854</v>
      </c>
      <c r="J988" t="s">
        <v>854</v>
      </c>
      <c r="K988" s="138" t="s">
        <v>854</v>
      </c>
      <c r="L988" s="398" t="s">
        <v>854</v>
      </c>
    </row>
    <row r="989" spans="1:21" hidden="1" x14ac:dyDescent="0.2">
      <c r="A989" s="138">
        <v>985</v>
      </c>
      <c r="B989">
        <v>646</v>
      </c>
      <c r="C989" s="138" t="s">
        <v>854</v>
      </c>
      <c r="I989" s="138" t="s">
        <v>854</v>
      </c>
      <c r="J989" t="s">
        <v>854</v>
      </c>
      <c r="K989" s="138" t="s">
        <v>854</v>
      </c>
      <c r="L989" s="398" t="s">
        <v>854</v>
      </c>
    </row>
    <row r="990" spans="1:21" hidden="1" x14ac:dyDescent="0.2">
      <c r="A990" s="138">
        <v>986</v>
      </c>
      <c r="B990">
        <v>647</v>
      </c>
      <c r="C990" s="138" t="s">
        <v>854</v>
      </c>
      <c r="I990" s="138" t="s">
        <v>854</v>
      </c>
      <c r="J990" t="s">
        <v>854</v>
      </c>
      <c r="K990" s="138" t="s">
        <v>854</v>
      </c>
      <c r="L990" s="398" t="s">
        <v>854</v>
      </c>
    </row>
    <row r="991" spans="1:21" hidden="1" x14ac:dyDescent="0.2">
      <c r="A991" s="138">
        <v>987</v>
      </c>
      <c r="B991">
        <v>648</v>
      </c>
      <c r="I991" s="138" t="s">
        <v>854</v>
      </c>
      <c r="K991" s="138" t="s">
        <v>854</v>
      </c>
    </row>
    <row r="992" spans="1:21" hidden="1" x14ac:dyDescent="0.2">
      <c r="A992" s="138">
        <v>988</v>
      </c>
      <c r="B992">
        <v>649</v>
      </c>
      <c r="I992" s="138" t="s">
        <v>854</v>
      </c>
      <c r="K992" s="138" t="s">
        <v>854</v>
      </c>
    </row>
    <row r="993" spans="1:11" hidden="1" x14ac:dyDescent="0.2">
      <c r="A993" s="138">
        <v>989</v>
      </c>
      <c r="B993">
        <v>650</v>
      </c>
      <c r="I993" s="138" t="s">
        <v>854</v>
      </c>
      <c r="K993" s="138" t="s">
        <v>854</v>
      </c>
    </row>
    <row r="994" spans="1:11" hidden="1" x14ac:dyDescent="0.2">
      <c r="A994" s="138">
        <v>990</v>
      </c>
      <c r="B994">
        <v>651</v>
      </c>
      <c r="I994" s="138" t="s">
        <v>854</v>
      </c>
      <c r="K994" s="138" t="s">
        <v>854</v>
      </c>
    </row>
    <row r="995" spans="1:11" hidden="1" x14ac:dyDescent="0.2">
      <c r="A995" s="138">
        <v>991</v>
      </c>
      <c r="B995">
        <v>652</v>
      </c>
      <c r="I995" s="138" t="s">
        <v>854</v>
      </c>
      <c r="K995" s="138" t="s">
        <v>854</v>
      </c>
    </row>
    <row r="996" spans="1:11" hidden="1" x14ac:dyDescent="0.2">
      <c r="A996" s="138">
        <v>992</v>
      </c>
      <c r="B996">
        <v>653</v>
      </c>
      <c r="I996" s="138" t="s">
        <v>854</v>
      </c>
      <c r="K996" s="138" t="s">
        <v>854</v>
      </c>
    </row>
    <row r="997" spans="1:11" hidden="1" x14ac:dyDescent="0.2">
      <c r="A997" s="138">
        <v>993</v>
      </c>
      <c r="B997">
        <v>654</v>
      </c>
      <c r="I997" s="138" t="s">
        <v>854</v>
      </c>
      <c r="K997" s="138" t="s">
        <v>854</v>
      </c>
    </row>
    <row r="998" spans="1:11" hidden="1" x14ac:dyDescent="0.2">
      <c r="A998" s="138">
        <v>994</v>
      </c>
      <c r="B998">
        <v>655</v>
      </c>
      <c r="I998" s="138" t="s">
        <v>854</v>
      </c>
      <c r="K998" s="138" t="s">
        <v>854</v>
      </c>
    </row>
    <row r="999" spans="1:11" hidden="1" x14ac:dyDescent="0.2">
      <c r="A999" s="138">
        <v>995</v>
      </c>
      <c r="B999">
        <v>656</v>
      </c>
      <c r="I999" s="138" t="s">
        <v>854</v>
      </c>
      <c r="K999" s="138" t="s">
        <v>854</v>
      </c>
    </row>
    <row r="1000" spans="1:11" hidden="1" x14ac:dyDescent="0.2">
      <c r="A1000" s="138">
        <v>996</v>
      </c>
      <c r="B1000">
        <v>657</v>
      </c>
      <c r="I1000" s="138" t="s">
        <v>854</v>
      </c>
      <c r="K1000" s="138" t="s">
        <v>854</v>
      </c>
    </row>
    <row r="1001" spans="1:11" hidden="1" x14ac:dyDescent="0.2">
      <c r="A1001" s="138">
        <v>997</v>
      </c>
      <c r="B1001">
        <v>658</v>
      </c>
      <c r="I1001" s="138" t="s">
        <v>854</v>
      </c>
      <c r="K1001" s="138" t="s">
        <v>854</v>
      </c>
    </row>
    <row r="1002" spans="1:11" hidden="1" x14ac:dyDescent="0.2">
      <c r="A1002" s="138">
        <v>998</v>
      </c>
      <c r="B1002">
        <v>659</v>
      </c>
      <c r="I1002" s="138" t="s">
        <v>854</v>
      </c>
      <c r="K1002" s="138" t="s">
        <v>854</v>
      </c>
    </row>
    <row r="1003" spans="1:11" hidden="1" x14ac:dyDescent="0.2">
      <c r="A1003" s="138">
        <v>999</v>
      </c>
      <c r="B1003">
        <v>660</v>
      </c>
      <c r="I1003" s="138" t="s">
        <v>854</v>
      </c>
      <c r="K1003" s="138" t="s">
        <v>854</v>
      </c>
    </row>
    <row r="1004" spans="1:11" hidden="1" x14ac:dyDescent="0.2">
      <c r="A1004" s="138">
        <v>1000</v>
      </c>
      <c r="B1004">
        <v>661</v>
      </c>
    </row>
    <row r="1005" spans="1:11" hidden="1" x14ac:dyDescent="0.2">
      <c r="A1005" s="138">
        <v>1001</v>
      </c>
      <c r="B1005">
        <v>662</v>
      </c>
    </row>
    <row r="1006" spans="1:11" hidden="1" x14ac:dyDescent="0.2">
      <c r="A1006" s="138">
        <v>1002</v>
      </c>
      <c r="B1006">
        <v>663</v>
      </c>
    </row>
    <row r="1007" spans="1:11" hidden="1" x14ac:dyDescent="0.2">
      <c r="A1007" s="138">
        <v>1003</v>
      </c>
      <c r="B1007">
        <v>664</v>
      </c>
    </row>
    <row r="1008" spans="1:11" hidden="1" x14ac:dyDescent="0.2">
      <c r="A1008" s="138">
        <v>1004</v>
      </c>
      <c r="B1008">
        <v>665</v>
      </c>
    </row>
    <row r="1009" spans="1:21" hidden="1" x14ac:dyDescent="0.2">
      <c r="A1009" s="138">
        <v>1005</v>
      </c>
      <c r="B1009">
        <v>666</v>
      </c>
    </row>
    <row r="1010" spans="1:21" hidden="1" x14ac:dyDescent="0.2">
      <c r="A1010" s="138">
        <v>1006</v>
      </c>
      <c r="B1010">
        <v>667</v>
      </c>
    </row>
    <row r="1011" spans="1:21" hidden="1" x14ac:dyDescent="0.2">
      <c r="A1011" s="138">
        <v>1007</v>
      </c>
      <c r="B1011">
        <v>668</v>
      </c>
    </row>
    <row r="1012" spans="1:21" hidden="1" x14ac:dyDescent="0.2">
      <c r="A1012" s="138">
        <v>1008</v>
      </c>
      <c r="B1012">
        <v>669</v>
      </c>
    </row>
    <row r="1013" spans="1:21" hidden="1" x14ac:dyDescent="0.2">
      <c r="A1013" s="138">
        <v>1009</v>
      </c>
      <c r="B1013">
        <v>670</v>
      </c>
    </row>
    <row r="1014" spans="1:21" hidden="1" x14ac:dyDescent="0.2">
      <c r="A1014" s="138">
        <v>1010</v>
      </c>
      <c r="B1014">
        <v>671</v>
      </c>
    </row>
    <row r="1015" spans="1:21" hidden="1" x14ac:dyDescent="0.2">
      <c r="A1015" s="138">
        <v>1011</v>
      </c>
      <c r="B1015">
        <v>672</v>
      </c>
    </row>
    <row r="1016" spans="1:21" hidden="1" x14ac:dyDescent="0.2">
      <c r="A1016" s="138">
        <v>1012</v>
      </c>
      <c r="B1016">
        <v>673</v>
      </c>
    </row>
    <row r="1017" spans="1:21" hidden="1" x14ac:dyDescent="0.2">
      <c r="A1017" s="138">
        <v>1013</v>
      </c>
      <c r="B1017">
        <v>674</v>
      </c>
    </row>
    <row r="1018" spans="1:21" hidden="1" x14ac:dyDescent="0.2">
      <c r="A1018" s="138">
        <v>1014</v>
      </c>
      <c r="B1018">
        <v>675</v>
      </c>
    </row>
    <row r="1019" spans="1:21" hidden="1" x14ac:dyDescent="0.2">
      <c r="A1019" s="138">
        <v>1015</v>
      </c>
      <c r="B1019">
        <v>676</v>
      </c>
    </row>
    <row r="1020" spans="1:21" hidden="1" x14ac:dyDescent="0.2">
      <c r="A1020" s="138">
        <v>1016</v>
      </c>
      <c r="B1020">
        <v>677</v>
      </c>
    </row>
    <row r="1021" spans="1:21" hidden="1" x14ac:dyDescent="0.2">
      <c r="A1021" s="138">
        <v>1017</v>
      </c>
      <c r="B1021">
        <v>678</v>
      </c>
    </row>
    <row r="1022" spans="1:21" hidden="1" x14ac:dyDescent="0.2">
      <c r="A1022" s="138">
        <v>1018</v>
      </c>
      <c r="B1022">
        <v>679</v>
      </c>
    </row>
    <row r="1023" spans="1:21" hidden="1" x14ac:dyDescent="0.2">
      <c r="A1023" s="138">
        <v>1019</v>
      </c>
      <c r="B1023">
        <v>680</v>
      </c>
    </row>
    <row r="1024" spans="1:21" hidden="1" x14ac:dyDescent="0.2">
      <c r="A1024" s="138">
        <v>1020</v>
      </c>
      <c r="B1024">
        <v>681</v>
      </c>
      <c r="I1024" s="138" t="s">
        <v>854</v>
      </c>
      <c r="K1024" s="138" t="s">
        <v>854</v>
      </c>
      <c r="U1024" s="138" t="s">
        <v>854</v>
      </c>
    </row>
    <row r="1025" spans="1:21" hidden="1" x14ac:dyDescent="0.2">
      <c r="A1025" s="138">
        <v>1021</v>
      </c>
      <c r="B1025">
        <v>682</v>
      </c>
      <c r="I1025" s="138" t="s">
        <v>854</v>
      </c>
      <c r="K1025" s="138" t="s">
        <v>854</v>
      </c>
      <c r="M1025" s="138" t="s">
        <v>967</v>
      </c>
      <c r="N1025" s="138" t="s">
        <v>968</v>
      </c>
      <c r="R1025" t="s">
        <v>930</v>
      </c>
      <c r="S1025">
        <v>1</v>
      </c>
      <c r="T1025">
        <v>200</v>
      </c>
      <c r="U1025" s="138" t="s">
        <v>969</v>
      </c>
    </row>
    <row r="1026" spans="1:21" hidden="1" x14ac:dyDescent="0.2">
      <c r="A1026" s="138">
        <v>1022</v>
      </c>
      <c r="B1026">
        <v>683</v>
      </c>
      <c r="I1026" s="138" t="s">
        <v>854</v>
      </c>
      <c r="K1026" s="138" t="s">
        <v>854</v>
      </c>
      <c r="U1026" s="138" t="s">
        <v>854</v>
      </c>
    </row>
    <row r="1027" spans="1:21" hidden="1" x14ac:dyDescent="0.2">
      <c r="A1027" s="138">
        <v>1023</v>
      </c>
      <c r="B1027">
        <v>684</v>
      </c>
      <c r="I1027" s="138" t="s">
        <v>854</v>
      </c>
      <c r="K1027" s="138" t="s">
        <v>854</v>
      </c>
      <c r="M1027" s="138" t="s">
        <v>2618</v>
      </c>
      <c r="N1027" s="138" t="s">
        <v>2618</v>
      </c>
      <c r="R1027" t="s">
        <v>160</v>
      </c>
      <c r="S1027">
        <v>1</v>
      </c>
      <c r="T1027">
        <v>200</v>
      </c>
      <c r="U1027" s="138" t="s">
        <v>969</v>
      </c>
    </row>
    <row r="1028" spans="1:21" hidden="1" x14ac:dyDescent="0.2">
      <c r="A1028" s="138">
        <v>1024</v>
      </c>
      <c r="B1028">
        <v>685</v>
      </c>
      <c r="I1028" s="138" t="s">
        <v>854</v>
      </c>
      <c r="K1028" s="138" t="s">
        <v>854</v>
      </c>
      <c r="M1028" s="138" t="s">
        <v>2618</v>
      </c>
      <c r="N1028" s="138" t="s">
        <v>2618</v>
      </c>
      <c r="R1028" t="s">
        <v>160</v>
      </c>
      <c r="S1028">
        <v>1</v>
      </c>
      <c r="T1028">
        <v>200</v>
      </c>
      <c r="U1028" s="138" t="s">
        <v>969</v>
      </c>
    </row>
    <row r="1029" spans="1:21" hidden="1" x14ac:dyDescent="0.2">
      <c r="A1029" s="138">
        <v>1025</v>
      </c>
      <c r="B1029">
        <v>686</v>
      </c>
      <c r="I1029" s="138" t="s">
        <v>854</v>
      </c>
      <c r="K1029" s="138" t="s">
        <v>854</v>
      </c>
      <c r="U1029" s="138" t="s">
        <v>854</v>
      </c>
    </row>
    <row r="1030" spans="1:21" hidden="1" x14ac:dyDescent="0.2">
      <c r="A1030" s="138">
        <v>1026</v>
      </c>
      <c r="B1030">
        <v>687</v>
      </c>
      <c r="I1030" s="138" t="s">
        <v>854</v>
      </c>
      <c r="K1030" s="138" t="s">
        <v>854</v>
      </c>
      <c r="M1030" s="138" t="s">
        <v>1093</v>
      </c>
      <c r="N1030" s="138" t="s">
        <v>1094</v>
      </c>
      <c r="S1030">
        <v>1</v>
      </c>
      <c r="T1030">
        <v>200</v>
      </c>
      <c r="U1030" s="138" t="s">
        <v>969</v>
      </c>
    </row>
    <row r="1031" spans="1:21" hidden="1" x14ac:dyDescent="0.2">
      <c r="A1031" s="138">
        <v>1027</v>
      </c>
      <c r="B1031">
        <v>688</v>
      </c>
      <c r="I1031" s="138" t="s">
        <v>854</v>
      </c>
      <c r="K1031" s="138" t="s">
        <v>854</v>
      </c>
      <c r="U1031" s="138" t="s">
        <v>854</v>
      </c>
    </row>
    <row r="1032" spans="1:21" hidden="1" x14ac:dyDescent="0.2">
      <c r="A1032" s="138">
        <v>1028</v>
      </c>
      <c r="B1032">
        <v>689</v>
      </c>
      <c r="I1032" s="138" t="s">
        <v>854</v>
      </c>
      <c r="K1032" s="138" t="s">
        <v>854</v>
      </c>
      <c r="M1032" s="138" t="s">
        <v>2619</v>
      </c>
      <c r="N1032" s="138" t="s">
        <v>2620</v>
      </c>
      <c r="R1032" t="s">
        <v>2563</v>
      </c>
      <c r="S1032">
        <v>1</v>
      </c>
      <c r="T1032">
        <v>200</v>
      </c>
      <c r="U1032" s="138" t="s">
        <v>969</v>
      </c>
    </row>
    <row r="1033" spans="1:21" hidden="1" x14ac:dyDescent="0.2">
      <c r="A1033" s="138">
        <v>1029</v>
      </c>
      <c r="B1033">
        <v>690</v>
      </c>
      <c r="I1033" s="138" t="s">
        <v>854</v>
      </c>
      <c r="K1033" s="138" t="s">
        <v>854</v>
      </c>
      <c r="U1033" s="138" t="s">
        <v>854</v>
      </c>
    </row>
    <row r="1034" spans="1:21" hidden="1" x14ac:dyDescent="0.2">
      <c r="A1034" s="138">
        <v>1030</v>
      </c>
      <c r="B1034">
        <v>691</v>
      </c>
      <c r="I1034" s="138" t="s">
        <v>854</v>
      </c>
      <c r="K1034" s="138" t="s">
        <v>854</v>
      </c>
      <c r="U1034" s="138" t="s">
        <v>854</v>
      </c>
    </row>
    <row r="1035" spans="1:21" hidden="1" x14ac:dyDescent="0.2">
      <c r="A1035" s="138">
        <v>1031</v>
      </c>
      <c r="B1035">
        <v>692</v>
      </c>
      <c r="I1035" s="138" t="s">
        <v>854</v>
      </c>
      <c r="K1035" s="138" t="s">
        <v>854</v>
      </c>
      <c r="M1035" s="138" t="s">
        <v>1107</v>
      </c>
      <c r="N1035" s="138" t="s">
        <v>1107</v>
      </c>
      <c r="R1035" t="s">
        <v>2621</v>
      </c>
      <c r="T1035">
        <v>200</v>
      </c>
      <c r="U1035" s="138" t="s">
        <v>969</v>
      </c>
    </row>
    <row r="1036" spans="1:21" hidden="1" x14ac:dyDescent="0.2">
      <c r="A1036" s="138">
        <v>1032</v>
      </c>
      <c r="B1036">
        <v>693</v>
      </c>
      <c r="I1036" s="138" t="s">
        <v>854</v>
      </c>
      <c r="K1036" s="138" t="s">
        <v>854</v>
      </c>
      <c r="M1036" s="138" t="s">
        <v>1109</v>
      </c>
      <c r="N1036" s="138" t="s">
        <v>1109</v>
      </c>
      <c r="R1036" t="s">
        <v>2621</v>
      </c>
      <c r="T1036">
        <v>200</v>
      </c>
      <c r="U1036" s="138" t="s">
        <v>969</v>
      </c>
    </row>
    <row r="1037" spans="1:21" hidden="1" x14ac:dyDescent="0.2">
      <c r="A1037" s="138">
        <v>1033</v>
      </c>
      <c r="B1037">
        <v>694</v>
      </c>
      <c r="I1037" s="138" t="s">
        <v>854</v>
      </c>
      <c r="K1037" s="138" t="s">
        <v>854</v>
      </c>
      <c r="M1037" s="138" t="s">
        <v>1110</v>
      </c>
      <c r="N1037" s="138" t="s">
        <v>1110</v>
      </c>
      <c r="R1037" t="s">
        <v>2621</v>
      </c>
      <c r="T1037">
        <v>200</v>
      </c>
      <c r="U1037" s="138" t="s">
        <v>969</v>
      </c>
    </row>
    <row r="1038" spans="1:21" hidden="1" x14ac:dyDescent="0.2">
      <c r="A1038" s="138">
        <v>1034</v>
      </c>
      <c r="B1038">
        <v>695</v>
      </c>
      <c r="I1038" s="138" t="s">
        <v>854</v>
      </c>
      <c r="K1038" s="138" t="s">
        <v>854</v>
      </c>
      <c r="M1038" s="138" t="s">
        <v>1111</v>
      </c>
      <c r="N1038" s="138" t="s">
        <v>1111</v>
      </c>
      <c r="T1038">
        <v>200</v>
      </c>
      <c r="U1038" s="138" t="s">
        <v>969</v>
      </c>
    </row>
    <row r="1039" spans="1:21" hidden="1" x14ac:dyDescent="0.2">
      <c r="A1039" s="138">
        <v>1035</v>
      </c>
      <c r="B1039">
        <v>696</v>
      </c>
      <c r="I1039" s="138" t="s">
        <v>854</v>
      </c>
      <c r="K1039" s="138" t="s">
        <v>854</v>
      </c>
      <c r="M1039" s="138" t="s">
        <v>1112</v>
      </c>
      <c r="N1039" s="138" t="s">
        <v>1112</v>
      </c>
      <c r="T1039">
        <v>200</v>
      </c>
      <c r="U1039" s="138" t="s">
        <v>969</v>
      </c>
    </row>
    <row r="1040" spans="1:21" hidden="1" x14ac:dyDescent="0.2">
      <c r="A1040" s="138">
        <v>1036</v>
      </c>
      <c r="B1040">
        <v>697</v>
      </c>
      <c r="I1040" s="138" t="s">
        <v>854</v>
      </c>
      <c r="K1040" s="138" t="s">
        <v>854</v>
      </c>
      <c r="M1040" s="138" t="s">
        <v>1113</v>
      </c>
      <c r="N1040" s="138" t="s">
        <v>1113</v>
      </c>
      <c r="T1040">
        <v>200</v>
      </c>
      <c r="U1040" s="138" t="s">
        <v>969</v>
      </c>
    </row>
    <row r="1041" spans="1:21" hidden="1" x14ac:dyDescent="0.2">
      <c r="A1041" s="138">
        <v>1037</v>
      </c>
      <c r="B1041">
        <v>698</v>
      </c>
      <c r="I1041" s="138" t="s">
        <v>854</v>
      </c>
      <c r="K1041" s="138" t="s">
        <v>854</v>
      </c>
      <c r="M1041" s="138" t="s">
        <v>1114</v>
      </c>
      <c r="N1041" s="138" t="s">
        <v>1115</v>
      </c>
      <c r="R1041" t="s">
        <v>2621</v>
      </c>
      <c r="T1041">
        <v>200</v>
      </c>
      <c r="U1041" s="138" t="s">
        <v>969</v>
      </c>
    </row>
    <row r="1042" spans="1:21" hidden="1" x14ac:dyDescent="0.2">
      <c r="A1042" s="138">
        <v>1038</v>
      </c>
      <c r="B1042">
        <v>699</v>
      </c>
      <c r="I1042" s="138" t="s">
        <v>854</v>
      </c>
      <c r="K1042" s="138" t="s">
        <v>854</v>
      </c>
      <c r="M1042" s="138" t="s">
        <v>1114</v>
      </c>
      <c r="N1042" s="138" t="s">
        <v>1115</v>
      </c>
      <c r="R1042" t="s">
        <v>2621</v>
      </c>
      <c r="T1042">
        <v>200</v>
      </c>
      <c r="U1042" s="138" t="s">
        <v>969</v>
      </c>
    </row>
    <row r="1043" spans="1:21" hidden="1" x14ac:dyDescent="0.2">
      <c r="A1043" s="138">
        <v>1039</v>
      </c>
      <c r="B1043">
        <v>700</v>
      </c>
      <c r="I1043" s="138" t="s">
        <v>854</v>
      </c>
      <c r="K1043" s="138" t="s">
        <v>854</v>
      </c>
      <c r="M1043" s="138" t="s">
        <v>1114</v>
      </c>
      <c r="N1043" s="138" t="s">
        <v>1115</v>
      </c>
      <c r="R1043" t="s">
        <v>2621</v>
      </c>
      <c r="T1043">
        <v>200</v>
      </c>
      <c r="U1043" s="138" t="s">
        <v>969</v>
      </c>
    </row>
    <row r="1044" spans="1:21" hidden="1" x14ac:dyDescent="0.2">
      <c r="A1044" s="138">
        <v>1040</v>
      </c>
      <c r="B1044">
        <v>701</v>
      </c>
      <c r="I1044" s="138" t="s">
        <v>854</v>
      </c>
      <c r="K1044" s="138" t="s">
        <v>854</v>
      </c>
      <c r="M1044" s="138" t="s">
        <v>1114</v>
      </c>
      <c r="N1044" s="138" t="s">
        <v>1115</v>
      </c>
      <c r="R1044" t="s">
        <v>2621</v>
      </c>
      <c r="T1044">
        <v>200</v>
      </c>
      <c r="U1044" s="138" t="s">
        <v>969</v>
      </c>
    </row>
    <row r="1045" spans="1:21" hidden="1" x14ac:dyDescent="0.2">
      <c r="A1045" s="138">
        <v>1041</v>
      </c>
      <c r="B1045">
        <v>702</v>
      </c>
      <c r="I1045" s="138" t="s">
        <v>854</v>
      </c>
      <c r="K1045" s="138" t="s">
        <v>854</v>
      </c>
      <c r="M1045" s="138" t="s">
        <v>1114</v>
      </c>
      <c r="N1045" s="138" t="s">
        <v>1115</v>
      </c>
      <c r="R1045" t="s">
        <v>2621</v>
      </c>
      <c r="T1045">
        <v>200</v>
      </c>
      <c r="U1045" s="138" t="s">
        <v>969</v>
      </c>
    </row>
    <row r="1046" spans="1:21" hidden="1" x14ac:dyDescent="0.2">
      <c r="A1046" s="138">
        <v>1042</v>
      </c>
      <c r="B1046">
        <v>703</v>
      </c>
      <c r="I1046" s="138" t="s">
        <v>854</v>
      </c>
      <c r="K1046" s="138" t="s">
        <v>854</v>
      </c>
      <c r="M1046" s="138" t="s">
        <v>1114</v>
      </c>
      <c r="N1046" s="138" t="s">
        <v>1115</v>
      </c>
      <c r="R1046" t="s">
        <v>2621</v>
      </c>
      <c r="T1046">
        <v>200</v>
      </c>
      <c r="U1046" s="138" t="s">
        <v>969</v>
      </c>
    </row>
    <row r="1047" spans="1:21" hidden="1" x14ac:dyDescent="0.2">
      <c r="A1047" s="138">
        <v>1043</v>
      </c>
      <c r="B1047">
        <v>704</v>
      </c>
      <c r="I1047" s="138" t="s">
        <v>854</v>
      </c>
      <c r="K1047" s="138" t="s">
        <v>854</v>
      </c>
      <c r="M1047" s="138" t="s">
        <v>1116</v>
      </c>
      <c r="N1047" s="138" t="s">
        <v>1116</v>
      </c>
      <c r="R1047" t="s">
        <v>1117</v>
      </c>
      <c r="T1047">
        <v>200</v>
      </c>
      <c r="U1047" s="138" t="s">
        <v>969</v>
      </c>
    </row>
    <row r="1048" spans="1:21" hidden="1" x14ac:dyDescent="0.2">
      <c r="A1048" s="138">
        <v>1044</v>
      </c>
      <c r="B1048">
        <v>705</v>
      </c>
      <c r="I1048" s="138" t="s">
        <v>854</v>
      </c>
      <c r="K1048" s="138" t="s">
        <v>854</v>
      </c>
      <c r="M1048" s="138" t="s">
        <v>1116</v>
      </c>
      <c r="N1048" s="138" t="s">
        <v>1116</v>
      </c>
      <c r="R1048" t="s">
        <v>1117</v>
      </c>
      <c r="T1048">
        <v>200</v>
      </c>
      <c r="U1048" s="138" t="s">
        <v>969</v>
      </c>
    </row>
    <row r="1049" spans="1:21" hidden="1" x14ac:dyDescent="0.2">
      <c r="A1049" s="138">
        <v>1045</v>
      </c>
      <c r="B1049">
        <v>706</v>
      </c>
      <c r="I1049" s="138" t="s">
        <v>854</v>
      </c>
      <c r="K1049" s="138" t="s">
        <v>854</v>
      </c>
      <c r="M1049" s="138" t="s">
        <v>1116</v>
      </c>
      <c r="N1049" s="138" t="s">
        <v>1116</v>
      </c>
      <c r="R1049" t="s">
        <v>1117</v>
      </c>
      <c r="T1049">
        <v>200</v>
      </c>
      <c r="U1049" s="138" t="s">
        <v>969</v>
      </c>
    </row>
    <row r="1050" spans="1:21" hidden="1" x14ac:dyDescent="0.2">
      <c r="A1050" s="138">
        <v>1046</v>
      </c>
      <c r="B1050">
        <v>707</v>
      </c>
      <c r="I1050" s="138" t="s">
        <v>854</v>
      </c>
      <c r="K1050" s="138" t="s">
        <v>854</v>
      </c>
      <c r="M1050" s="138" t="s">
        <v>1116</v>
      </c>
      <c r="N1050" s="138" t="s">
        <v>1116</v>
      </c>
      <c r="R1050" t="s">
        <v>1117</v>
      </c>
      <c r="T1050">
        <v>200</v>
      </c>
      <c r="U1050" s="138" t="s">
        <v>969</v>
      </c>
    </row>
    <row r="1051" spans="1:21" hidden="1" x14ac:dyDescent="0.2">
      <c r="A1051" s="138">
        <v>1047</v>
      </c>
      <c r="B1051">
        <v>708</v>
      </c>
      <c r="I1051" s="138" t="s">
        <v>854</v>
      </c>
      <c r="K1051" s="138" t="s">
        <v>854</v>
      </c>
      <c r="M1051" s="138" t="s">
        <v>1116</v>
      </c>
      <c r="N1051" s="138" t="s">
        <v>1116</v>
      </c>
      <c r="R1051" t="s">
        <v>1117</v>
      </c>
      <c r="T1051">
        <v>200</v>
      </c>
      <c r="U1051" s="138" t="s">
        <v>969</v>
      </c>
    </row>
    <row r="1052" spans="1:21" hidden="1" x14ac:dyDescent="0.2">
      <c r="A1052" s="138">
        <v>1048</v>
      </c>
      <c r="B1052">
        <v>709</v>
      </c>
      <c r="I1052" s="138" t="s">
        <v>854</v>
      </c>
      <c r="K1052" s="138" t="s">
        <v>854</v>
      </c>
      <c r="M1052" s="138" t="s">
        <v>2622</v>
      </c>
      <c r="N1052" s="138" t="s">
        <v>1118</v>
      </c>
      <c r="R1052" t="s">
        <v>2623</v>
      </c>
      <c r="T1052">
        <v>200</v>
      </c>
      <c r="U1052" s="138" t="s">
        <v>969</v>
      </c>
    </row>
    <row r="1053" spans="1:21" hidden="1" x14ac:dyDescent="0.2">
      <c r="A1053" s="138">
        <v>1049</v>
      </c>
      <c r="B1053">
        <v>710</v>
      </c>
      <c r="I1053" s="138" t="s">
        <v>854</v>
      </c>
      <c r="K1053" s="138" t="s">
        <v>854</v>
      </c>
      <c r="M1053" s="138" t="s">
        <v>2622</v>
      </c>
      <c r="N1053" s="138" t="s">
        <v>1118</v>
      </c>
      <c r="R1053" t="s">
        <v>2623</v>
      </c>
      <c r="T1053">
        <v>200</v>
      </c>
      <c r="U1053" s="138" t="s">
        <v>969</v>
      </c>
    </row>
    <row r="1054" spans="1:21" hidden="1" x14ac:dyDescent="0.2">
      <c r="A1054" s="138">
        <v>1050</v>
      </c>
      <c r="B1054">
        <v>711</v>
      </c>
      <c r="I1054" s="138" t="s">
        <v>854</v>
      </c>
      <c r="K1054" s="138" t="s">
        <v>854</v>
      </c>
      <c r="M1054" s="138" t="s">
        <v>2622</v>
      </c>
      <c r="N1054" s="138" t="s">
        <v>1118</v>
      </c>
      <c r="R1054" t="s">
        <v>2623</v>
      </c>
      <c r="T1054">
        <v>200</v>
      </c>
      <c r="U1054" s="138" t="s">
        <v>969</v>
      </c>
    </row>
    <row r="1055" spans="1:21" hidden="1" x14ac:dyDescent="0.2">
      <c r="A1055" s="138">
        <v>1051</v>
      </c>
      <c r="B1055">
        <v>712</v>
      </c>
      <c r="I1055" s="138" t="s">
        <v>854</v>
      </c>
      <c r="K1055" s="138" t="s">
        <v>854</v>
      </c>
      <c r="M1055" s="138" t="s">
        <v>2622</v>
      </c>
      <c r="N1055" s="138" t="s">
        <v>1118</v>
      </c>
      <c r="R1055" t="s">
        <v>2623</v>
      </c>
      <c r="T1055">
        <v>200</v>
      </c>
      <c r="U1055" s="138" t="s">
        <v>969</v>
      </c>
    </row>
    <row r="1056" spans="1:21" hidden="1" x14ac:dyDescent="0.2">
      <c r="A1056" s="138">
        <v>1052</v>
      </c>
      <c r="B1056">
        <v>713</v>
      </c>
      <c r="I1056" s="138" t="s">
        <v>854</v>
      </c>
      <c r="K1056" s="138" t="s">
        <v>854</v>
      </c>
      <c r="M1056" s="138" t="s">
        <v>2622</v>
      </c>
      <c r="N1056" s="138" t="s">
        <v>1118</v>
      </c>
      <c r="R1056" t="s">
        <v>2623</v>
      </c>
      <c r="T1056">
        <v>200</v>
      </c>
      <c r="U1056" s="138" t="s">
        <v>969</v>
      </c>
    </row>
    <row r="1057" spans="1:21" hidden="1" x14ac:dyDescent="0.2">
      <c r="A1057" s="138">
        <v>1053</v>
      </c>
      <c r="B1057">
        <v>714</v>
      </c>
      <c r="I1057" s="138" t="s">
        <v>854</v>
      </c>
      <c r="K1057" s="138" t="s">
        <v>854</v>
      </c>
      <c r="M1057" s="138" t="s">
        <v>2622</v>
      </c>
      <c r="N1057" s="138" t="s">
        <v>1118</v>
      </c>
      <c r="R1057" t="s">
        <v>2623</v>
      </c>
      <c r="T1057">
        <v>200</v>
      </c>
      <c r="U1057" s="138" t="s">
        <v>969</v>
      </c>
    </row>
    <row r="1058" spans="1:21" hidden="1" x14ac:dyDescent="0.2">
      <c r="A1058" s="138">
        <v>1054</v>
      </c>
      <c r="B1058">
        <v>715</v>
      </c>
      <c r="I1058" s="138" t="s">
        <v>854</v>
      </c>
      <c r="K1058" s="138" t="s">
        <v>854</v>
      </c>
      <c r="M1058" s="138" t="s">
        <v>2622</v>
      </c>
      <c r="N1058" s="138" t="s">
        <v>1118</v>
      </c>
      <c r="R1058" t="s">
        <v>2623</v>
      </c>
      <c r="T1058">
        <v>200</v>
      </c>
      <c r="U1058" s="138" t="s">
        <v>969</v>
      </c>
    </row>
    <row r="1059" spans="1:21" hidden="1" x14ac:dyDescent="0.2">
      <c r="A1059" s="138">
        <v>1055</v>
      </c>
      <c r="B1059">
        <v>716</v>
      </c>
      <c r="I1059" s="138" t="s">
        <v>854</v>
      </c>
      <c r="K1059" s="138" t="s">
        <v>854</v>
      </c>
      <c r="M1059" s="138" t="s">
        <v>2622</v>
      </c>
      <c r="N1059" s="138" t="s">
        <v>1118</v>
      </c>
      <c r="R1059" t="s">
        <v>2623</v>
      </c>
      <c r="T1059">
        <v>200</v>
      </c>
      <c r="U1059" s="138" t="s">
        <v>969</v>
      </c>
    </row>
    <row r="1060" spans="1:21" hidden="1" x14ac:dyDescent="0.2">
      <c r="A1060" s="138">
        <v>1056</v>
      </c>
      <c r="B1060">
        <v>717</v>
      </c>
      <c r="I1060" s="138" t="s">
        <v>854</v>
      </c>
      <c r="K1060" s="138" t="s">
        <v>854</v>
      </c>
      <c r="M1060" s="138" t="s">
        <v>2622</v>
      </c>
      <c r="N1060" s="138" t="s">
        <v>1118</v>
      </c>
      <c r="R1060" t="s">
        <v>2623</v>
      </c>
      <c r="T1060">
        <v>200</v>
      </c>
      <c r="U1060" s="138" t="s">
        <v>969</v>
      </c>
    </row>
    <row r="1061" spans="1:21" hidden="1" x14ac:dyDescent="0.2">
      <c r="A1061" s="138">
        <v>1057</v>
      </c>
      <c r="B1061">
        <v>718</v>
      </c>
      <c r="I1061" s="138" t="s">
        <v>854</v>
      </c>
      <c r="K1061" s="138" t="s">
        <v>854</v>
      </c>
      <c r="U1061" s="138" t="s">
        <v>854</v>
      </c>
    </row>
    <row r="1062" spans="1:21" hidden="1" x14ac:dyDescent="0.2">
      <c r="A1062" s="138">
        <v>1058</v>
      </c>
      <c r="B1062">
        <v>719</v>
      </c>
      <c r="I1062" s="138" t="s">
        <v>854</v>
      </c>
      <c r="K1062" s="138" t="s">
        <v>854</v>
      </c>
      <c r="M1062" s="138" t="s">
        <v>1120</v>
      </c>
      <c r="N1062" s="138" t="s">
        <v>1120</v>
      </c>
      <c r="R1062" t="s">
        <v>1121</v>
      </c>
      <c r="T1062">
        <v>200</v>
      </c>
      <c r="U1062" s="138" t="s">
        <v>969</v>
      </c>
    </row>
    <row r="1063" spans="1:21" hidden="1" x14ac:dyDescent="0.2">
      <c r="A1063" s="138">
        <v>1059</v>
      </c>
      <c r="B1063">
        <v>720</v>
      </c>
      <c r="I1063" s="138" t="s">
        <v>854</v>
      </c>
      <c r="K1063" s="138" t="s">
        <v>854</v>
      </c>
      <c r="M1063" s="138" t="s">
        <v>1120</v>
      </c>
      <c r="N1063" s="138" t="s">
        <v>1120</v>
      </c>
      <c r="R1063" t="s">
        <v>1121</v>
      </c>
      <c r="T1063">
        <v>200</v>
      </c>
      <c r="U1063" s="138" t="s">
        <v>969</v>
      </c>
    </row>
    <row r="1064" spans="1:21" hidden="1" x14ac:dyDescent="0.2">
      <c r="A1064" s="138">
        <v>1060</v>
      </c>
      <c r="B1064">
        <v>721</v>
      </c>
      <c r="I1064" s="138" t="s">
        <v>854</v>
      </c>
      <c r="K1064" s="138" t="s">
        <v>854</v>
      </c>
      <c r="M1064" s="138" t="s">
        <v>1120</v>
      </c>
      <c r="N1064" s="138" t="s">
        <v>1120</v>
      </c>
      <c r="R1064" t="s">
        <v>1121</v>
      </c>
      <c r="T1064">
        <v>200</v>
      </c>
      <c r="U1064" s="138" t="s">
        <v>969</v>
      </c>
    </row>
    <row r="1065" spans="1:21" hidden="1" x14ac:dyDescent="0.2">
      <c r="A1065" s="138">
        <v>1061</v>
      </c>
      <c r="B1065">
        <v>722</v>
      </c>
      <c r="I1065" s="138" t="s">
        <v>854</v>
      </c>
      <c r="K1065" s="138" t="s">
        <v>854</v>
      </c>
      <c r="M1065" s="138" t="s">
        <v>1120</v>
      </c>
      <c r="N1065" s="138" t="s">
        <v>1120</v>
      </c>
      <c r="R1065" t="s">
        <v>1121</v>
      </c>
      <c r="T1065">
        <v>200</v>
      </c>
      <c r="U1065" s="138" t="s">
        <v>969</v>
      </c>
    </row>
    <row r="1066" spans="1:21" hidden="1" x14ac:dyDescent="0.2">
      <c r="A1066" s="138">
        <v>1062</v>
      </c>
      <c r="B1066">
        <v>723</v>
      </c>
      <c r="I1066" s="138" t="s">
        <v>854</v>
      </c>
      <c r="K1066" s="138" t="s">
        <v>854</v>
      </c>
      <c r="M1066" s="138" t="s">
        <v>1122</v>
      </c>
      <c r="N1066" s="138" t="s">
        <v>1122</v>
      </c>
      <c r="R1066" t="s">
        <v>2546</v>
      </c>
      <c r="T1066">
        <v>200</v>
      </c>
      <c r="U1066" s="138" t="s">
        <v>969</v>
      </c>
    </row>
    <row r="1067" spans="1:21" hidden="1" x14ac:dyDescent="0.2">
      <c r="A1067" s="138">
        <v>1063</v>
      </c>
      <c r="B1067">
        <v>724</v>
      </c>
      <c r="I1067" s="138" t="s">
        <v>854</v>
      </c>
      <c r="K1067" s="138" t="s">
        <v>854</v>
      </c>
      <c r="M1067" s="138" t="s">
        <v>1122</v>
      </c>
      <c r="N1067" s="138" t="s">
        <v>1122</v>
      </c>
      <c r="R1067" t="s">
        <v>2546</v>
      </c>
      <c r="T1067">
        <v>200</v>
      </c>
      <c r="U1067" s="138" t="s">
        <v>969</v>
      </c>
    </row>
    <row r="1068" spans="1:21" hidden="1" x14ac:dyDescent="0.2">
      <c r="A1068" s="138">
        <v>1064</v>
      </c>
      <c r="B1068">
        <v>725</v>
      </c>
      <c r="I1068" s="138" t="s">
        <v>854</v>
      </c>
      <c r="K1068" s="138" t="s">
        <v>854</v>
      </c>
      <c r="M1068" s="138" t="s">
        <v>1122</v>
      </c>
      <c r="N1068" s="138" t="s">
        <v>1122</v>
      </c>
      <c r="R1068" t="s">
        <v>2546</v>
      </c>
      <c r="T1068">
        <v>200</v>
      </c>
      <c r="U1068" s="138" t="s">
        <v>969</v>
      </c>
    </row>
    <row r="1069" spans="1:21" hidden="1" x14ac:dyDescent="0.2">
      <c r="A1069" s="138">
        <v>1065</v>
      </c>
      <c r="B1069">
        <v>726</v>
      </c>
      <c r="I1069" s="138" t="s">
        <v>854</v>
      </c>
      <c r="K1069" s="138" t="s">
        <v>854</v>
      </c>
      <c r="M1069" s="138" t="s">
        <v>1122</v>
      </c>
      <c r="N1069" s="138" t="s">
        <v>1122</v>
      </c>
      <c r="R1069" t="s">
        <v>2546</v>
      </c>
      <c r="T1069">
        <v>200</v>
      </c>
      <c r="U1069" s="138" t="s">
        <v>969</v>
      </c>
    </row>
    <row r="1070" spans="1:21" hidden="1" x14ac:dyDescent="0.2">
      <c r="A1070" s="138">
        <v>1066</v>
      </c>
      <c r="B1070">
        <v>727</v>
      </c>
      <c r="I1070" s="138" t="s">
        <v>854</v>
      </c>
      <c r="K1070" s="138" t="s">
        <v>854</v>
      </c>
      <c r="M1070" s="138" t="s">
        <v>1123</v>
      </c>
      <c r="N1070" s="138" t="s">
        <v>1123</v>
      </c>
      <c r="R1070" t="s">
        <v>1124</v>
      </c>
      <c r="T1070">
        <v>200</v>
      </c>
      <c r="U1070" s="138" t="s">
        <v>969</v>
      </c>
    </row>
    <row r="1071" spans="1:21" hidden="1" x14ac:dyDescent="0.2">
      <c r="A1071" s="138">
        <v>1067</v>
      </c>
      <c r="B1071">
        <v>728</v>
      </c>
      <c r="I1071" s="138" t="s">
        <v>854</v>
      </c>
      <c r="K1071" s="138" t="s">
        <v>854</v>
      </c>
      <c r="M1071" s="138" t="s">
        <v>1123</v>
      </c>
      <c r="N1071" s="138" t="s">
        <v>1123</v>
      </c>
      <c r="R1071" t="s">
        <v>1124</v>
      </c>
      <c r="T1071">
        <v>200</v>
      </c>
      <c r="U1071" s="138" t="s">
        <v>969</v>
      </c>
    </row>
    <row r="1072" spans="1:21" hidden="1" x14ac:dyDescent="0.2">
      <c r="A1072" s="138">
        <v>1068</v>
      </c>
      <c r="B1072">
        <v>729</v>
      </c>
      <c r="I1072" s="138" t="s">
        <v>854</v>
      </c>
      <c r="K1072" s="138" t="s">
        <v>854</v>
      </c>
      <c r="M1072" s="138" t="s">
        <v>1123</v>
      </c>
      <c r="N1072" s="138" t="s">
        <v>1123</v>
      </c>
      <c r="R1072" t="s">
        <v>1124</v>
      </c>
      <c r="T1072">
        <v>200</v>
      </c>
      <c r="U1072" s="138" t="s">
        <v>969</v>
      </c>
    </row>
    <row r="1073" spans="1:21" hidden="1" x14ac:dyDescent="0.2">
      <c r="A1073" s="138">
        <v>1069</v>
      </c>
      <c r="B1073">
        <v>730</v>
      </c>
      <c r="I1073" s="138" t="s">
        <v>854</v>
      </c>
      <c r="K1073" s="138" t="s">
        <v>854</v>
      </c>
      <c r="M1073" s="138" t="s">
        <v>1125</v>
      </c>
      <c r="N1073" s="138" t="s">
        <v>1125</v>
      </c>
      <c r="R1073" t="s">
        <v>1126</v>
      </c>
      <c r="T1073">
        <v>200</v>
      </c>
      <c r="U1073" s="138" t="s">
        <v>969</v>
      </c>
    </row>
    <row r="1074" spans="1:21" hidden="1" x14ac:dyDescent="0.2">
      <c r="A1074" s="138">
        <v>1070</v>
      </c>
      <c r="B1074">
        <v>731</v>
      </c>
      <c r="I1074" s="138" t="s">
        <v>854</v>
      </c>
      <c r="K1074" s="138" t="s">
        <v>854</v>
      </c>
      <c r="M1074" s="138" t="s">
        <v>1125</v>
      </c>
      <c r="N1074" s="138" t="s">
        <v>1125</v>
      </c>
      <c r="R1074" t="s">
        <v>1126</v>
      </c>
      <c r="T1074">
        <v>200</v>
      </c>
      <c r="U1074" s="138" t="s">
        <v>969</v>
      </c>
    </row>
    <row r="1075" spans="1:21" hidden="1" x14ac:dyDescent="0.2">
      <c r="A1075" s="138">
        <v>1071</v>
      </c>
      <c r="B1075">
        <v>732</v>
      </c>
      <c r="I1075" s="138" t="s">
        <v>854</v>
      </c>
      <c r="K1075" s="138" t="s">
        <v>854</v>
      </c>
      <c r="M1075" s="138" t="s">
        <v>1125</v>
      </c>
      <c r="N1075" s="138" t="s">
        <v>1125</v>
      </c>
      <c r="R1075" t="s">
        <v>1126</v>
      </c>
      <c r="T1075">
        <v>200</v>
      </c>
      <c r="U1075" s="138" t="s">
        <v>969</v>
      </c>
    </row>
    <row r="1076" spans="1:21" hidden="1" x14ac:dyDescent="0.2">
      <c r="A1076" s="138">
        <v>1072</v>
      </c>
      <c r="B1076">
        <v>733</v>
      </c>
      <c r="I1076" s="138" t="s">
        <v>854</v>
      </c>
      <c r="K1076" s="138" t="s">
        <v>854</v>
      </c>
      <c r="M1076" s="138" t="s">
        <v>1125</v>
      </c>
      <c r="N1076" s="138" t="s">
        <v>1125</v>
      </c>
      <c r="R1076" t="s">
        <v>1126</v>
      </c>
      <c r="T1076">
        <v>200</v>
      </c>
      <c r="U1076" s="138" t="s">
        <v>969</v>
      </c>
    </row>
    <row r="1077" spans="1:21" hidden="1" x14ac:dyDescent="0.2">
      <c r="A1077" s="138">
        <v>1073</v>
      </c>
      <c r="B1077">
        <v>734</v>
      </c>
      <c r="I1077" s="138" t="s">
        <v>854</v>
      </c>
      <c r="K1077" s="138" t="s">
        <v>854</v>
      </c>
      <c r="M1077" s="138" t="s">
        <v>1125</v>
      </c>
      <c r="N1077" s="138" t="s">
        <v>1125</v>
      </c>
      <c r="R1077" t="s">
        <v>1126</v>
      </c>
      <c r="T1077">
        <v>200</v>
      </c>
      <c r="U1077" s="138" t="s">
        <v>969</v>
      </c>
    </row>
    <row r="1078" spans="1:21" hidden="1" x14ac:dyDescent="0.2">
      <c r="A1078" s="138">
        <v>1074</v>
      </c>
      <c r="B1078">
        <v>735</v>
      </c>
      <c r="I1078" s="138" t="s">
        <v>854</v>
      </c>
      <c r="K1078" s="138" t="s">
        <v>854</v>
      </c>
      <c r="M1078" s="138" t="s">
        <v>1125</v>
      </c>
      <c r="N1078" s="138" t="s">
        <v>1125</v>
      </c>
      <c r="R1078" t="s">
        <v>1126</v>
      </c>
      <c r="T1078">
        <v>200</v>
      </c>
      <c r="U1078" s="138" t="s">
        <v>969</v>
      </c>
    </row>
    <row r="1079" spans="1:21" hidden="1" x14ac:dyDescent="0.2">
      <c r="A1079" s="138">
        <v>1075</v>
      </c>
      <c r="B1079">
        <v>736</v>
      </c>
      <c r="I1079" s="138" t="s">
        <v>854</v>
      </c>
      <c r="K1079" s="138" t="s">
        <v>854</v>
      </c>
      <c r="M1079" s="138" t="s">
        <v>1125</v>
      </c>
      <c r="N1079" s="138" t="s">
        <v>1125</v>
      </c>
      <c r="R1079" t="s">
        <v>1126</v>
      </c>
      <c r="T1079">
        <v>200</v>
      </c>
      <c r="U1079" s="138" t="s">
        <v>969</v>
      </c>
    </row>
    <row r="1080" spans="1:21" hidden="1" x14ac:dyDescent="0.2">
      <c r="A1080" s="138">
        <v>1076</v>
      </c>
      <c r="B1080">
        <v>737</v>
      </c>
      <c r="I1080" s="138" t="s">
        <v>854</v>
      </c>
      <c r="K1080" s="138" t="s">
        <v>854</v>
      </c>
      <c r="M1080" s="138" t="s">
        <v>1125</v>
      </c>
      <c r="N1080" s="138" t="s">
        <v>1125</v>
      </c>
      <c r="R1080" t="s">
        <v>1126</v>
      </c>
      <c r="T1080">
        <v>200</v>
      </c>
      <c r="U1080" s="138" t="s">
        <v>969</v>
      </c>
    </row>
    <row r="1081" spans="1:21" hidden="1" x14ac:dyDescent="0.2">
      <c r="A1081" s="138">
        <v>1077</v>
      </c>
      <c r="B1081">
        <v>738</v>
      </c>
      <c r="I1081" s="138" t="s">
        <v>854</v>
      </c>
      <c r="K1081" s="138" t="s">
        <v>854</v>
      </c>
      <c r="M1081" s="138" t="s">
        <v>1125</v>
      </c>
      <c r="N1081" s="138" t="s">
        <v>1125</v>
      </c>
      <c r="R1081" t="s">
        <v>1126</v>
      </c>
      <c r="T1081">
        <v>200</v>
      </c>
      <c r="U1081" s="138" t="s">
        <v>969</v>
      </c>
    </row>
    <row r="1082" spans="1:21" hidden="1" x14ac:dyDescent="0.2">
      <c r="A1082" s="138">
        <v>1078</v>
      </c>
      <c r="B1082">
        <v>739</v>
      </c>
      <c r="I1082" s="138" t="s">
        <v>854</v>
      </c>
      <c r="K1082" s="138" t="s">
        <v>854</v>
      </c>
      <c r="M1082" s="138" t="s">
        <v>1125</v>
      </c>
      <c r="N1082" s="138" t="s">
        <v>1125</v>
      </c>
      <c r="R1082" t="s">
        <v>1126</v>
      </c>
      <c r="T1082">
        <v>200</v>
      </c>
      <c r="U1082" s="138" t="s">
        <v>969</v>
      </c>
    </row>
    <row r="1083" spans="1:21" hidden="1" x14ac:dyDescent="0.2">
      <c r="A1083" s="138">
        <v>1079</v>
      </c>
      <c r="B1083">
        <v>740</v>
      </c>
      <c r="I1083" s="138" t="s">
        <v>854</v>
      </c>
      <c r="K1083" s="138" t="s">
        <v>854</v>
      </c>
      <c r="M1083" s="138" t="s">
        <v>2624</v>
      </c>
      <c r="N1083" s="138" t="s">
        <v>2624</v>
      </c>
      <c r="R1083" t="s">
        <v>1126</v>
      </c>
      <c r="T1083">
        <v>200</v>
      </c>
      <c r="U1083" s="138" t="s">
        <v>969</v>
      </c>
    </row>
    <row r="1084" spans="1:21" hidden="1" x14ac:dyDescent="0.2">
      <c r="A1084" s="138">
        <v>1080</v>
      </c>
      <c r="B1084">
        <v>741</v>
      </c>
      <c r="I1084" s="138" t="s">
        <v>854</v>
      </c>
      <c r="K1084" s="138" t="s">
        <v>854</v>
      </c>
      <c r="M1084" s="138" t="s">
        <v>2624</v>
      </c>
      <c r="N1084" s="138" t="s">
        <v>2624</v>
      </c>
      <c r="R1084" t="s">
        <v>1126</v>
      </c>
      <c r="T1084">
        <v>200</v>
      </c>
      <c r="U1084" s="138" t="s">
        <v>969</v>
      </c>
    </row>
    <row r="1085" spans="1:21" hidden="1" x14ac:dyDescent="0.2">
      <c r="A1085" s="138">
        <v>1081</v>
      </c>
      <c r="B1085">
        <v>742</v>
      </c>
      <c r="I1085" s="138" t="s">
        <v>854</v>
      </c>
      <c r="K1085" s="138" t="s">
        <v>854</v>
      </c>
      <c r="M1085" s="138" t="s">
        <v>1067</v>
      </c>
      <c r="N1085" s="138" t="s">
        <v>1067</v>
      </c>
      <c r="U1085" s="138" t="s">
        <v>854</v>
      </c>
    </row>
    <row r="1086" spans="1:21" hidden="1" x14ac:dyDescent="0.2">
      <c r="A1086" s="138">
        <v>1082</v>
      </c>
      <c r="B1086">
        <v>743</v>
      </c>
      <c r="I1086" s="138" t="s">
        <v>854</v>
      </c>
      <c r="K1086" s="138" t="s">
        <v>854</v>
      </c>
      <c r="M1086" s="138" t="s">
        <v>2625</v>
      </c>
      <c r="N1086" s="138" t="s">
        <v>2625</v>
      </c>
      <c r="R1086" t="s">
        <v>1127</v>
      </c>
      <c r="T1086">
        <v>200</v>
      </c>
      <c r="U1086" s="138" t="s">
        <v>969</v>
      </c>
    </row>
    <row r="1087" spans="1:21" hidden="1" x14ac:dyDescent="0.2">
      <c r="A1087" s="138">
        <v>1083</v>
      </c>
      <c r="B1087">
        <v>744</v>
      </c>
      <c r="I1087" s="138" t="s">
        <v>854</v>
      </c>
      <c r="K1087" s="138" t="s">
        <v>854</v>
      </c>
      <c r="M1087" s="138" t="s">
        <v>2625</v>
      </c>
      <c r="N1087" s="138" t="s">
        <v>2625</v>
      </c>
      <c r="R1087" t="s">
        <v>1127</v>
      </c>
      <c r="T1087">
        <v>200</v>
      </c>
      <c r="U1087" s="138" t="s">
        <v>969</v>
      </c>
    </row>
    <row r="1088" spans="1:21" hidden="1" x14ac:dyDescent="0.2">
      <c r="A1088" s="138">
        <v>1084</v>
      </c>
      <c r="B1088">
        <v>745</v>
      </c>
      <c r="I1088" s="138" t="s">
        <v>854</v>
      </c>
      <c r="K1088" s="138" t="s">
        <v>854</v>
      </c>
      <c r="M1088" s="138" t="s">
        <v>2625</v>
      </c>
      <c r="N1088" s="138" t="s">
        <v>2625</v>
      </c>
      <c r="R1088" t="s">
        <v>1127</v>
      </c>
      <c r="T1088">
        <v>200</v>
      </c>
      <c r="U1088" s="138" t="s">
        <v>969</v>
      </c>
    </row>
    <row r="1089" spans="1:21" hidden="1" x14ac:dyDescent="0.2">
      <c r="A1089" s="138">
        <v>1085</v>
      </c>
      <c r="B1089">
        <v>746</v>
      </c>
      <c r="I1089" s="138" t="s">
        <v>854</v>
      </c>
      <c r="K1089" s="138" t="s">
        <v>854</v>
      </c>
      <c r="M1089" s="138" t="s">
        <v>2625</v>
      </c>
      <c r="N1089" s="138" t="s">
        <v>2625</v>
      </c>
      <c r="R1089" t="s">
        <v>1127</v>
      </c>
      <c r="T1089">
        <v>200</v>
      </c>
      <c r="U1089" s="138" t="s">
        <v>969</v>
      </c>
    </row>
    <row r="1090" spans="1:21" hidden="1" x14ac:dyDescent="0.2">
      <c r="A1090" s="138">
        <v>1086</v>
      </c>
      <c r="B1090">
        <v>747</v>
      </c>
      <c r="I1090" s="138" t="s">
        <v>854</v>
      </c>
      <c r="K1090" s="138" t="s">
        <v>854</v>
      </c>
      <c r="M1090" s="138" t="s">
        <v>2625</v>
      </c>
      <c r="N1090" s="138" t="s">
        <v>2625</v>
      </c>
      <c r="R1090" t="s">
        <v>1127</v>
      </c>
      <c r="T1090">
        <v>200</v>
      </c>
      <c r="U1090" s="138" t="s">
        <v>969</v>
      </c>
    </row>
    <row r="1091" spans="1:21" hidden="1" x14ac:dyDescent="0.2">
      <c r="A1091" s="138">
        <v>1087</v>
      </c>
      <c r="B1091">
        <v>748</v>
      </c>
      <c r="I1091" s="138" t="s">
        <v>854</v>
      </c>
      <c r="K1091" s="138" t="s">
        <v>854</v>
      </c>
      <c r="M1091" s="138" t="s">
        <v>2625</v>
      </c>
      <c r="N1091" s="138" t="s">
        <v>2625</v>
      </c>
      <c r="R1091" t="s">
        <v>1127</v>
      </c>
      <c r="T1091">
        <v>200</v>
      </c>
      <c r="U1091" s="138" t="s">
        <v>969</v>
      </c>
    </row>
    <row r="1092" spans="1:21" hidden="1" x14ac:dyDescent="0.2">
      <c r="A1092" s="138">
        <v>1088</v>
      </c>
      <c r="B1092">
        <v>749</v>
      </c>
      <c r="I1092" s="138" t="s">
        <v>854</v>
      </c>
      <c r="K1092" s="138" t="s">
        <v>854</v>
      </c>
      <c r="M1092" s="138" t="s">
        <v>2625</v>
      </c>
      <c r="N1092" s="138" t="s">
        <v>2625</v>
      </c>
      <c r="R1092" t="s">
        <v>1127</v>
      </c>
      <c r="T1092">
        <v>200</v>
      </c>
      <c r="U1092" s="138" t="s">
        <v>969</v>
      </c>
    </row>
    <row r="1093" spans="1:21" hidden="1" x14ac:dyDescent="0.2">
      <c r="A1093" s="138">
        <v>1089</v>
      </c>
      <c r="B1093">
        <v>750</v>
      </c>
      <c r="I1093" s="138" t="s">
        <v>854</v>
      </c>
      <c r="K1093" s="138" t="s">
        <v>854</v>
      </c>
      <c r="M1093" s="138" t="s">
        <v>1128</v>
      </c>
      <c r="N1093" s="138" t="s">
        <v>1128</v>
      </c>
      <c r="R1093" t="s">
        <v>1129</v>
      </c>
      <c r="S1093">
        <v>1</v>
      </c>
      <c r="T1093">
        <v>200</v>
      </c>
      <c r="U1093" s="138" t="s">
        <v>969</v>
      </c>
    </row>
    <row r="1094" spans="1:21" hidden="1" x14ac:dyDescent="0.2">
      <c r="A1094" s="138">
        <v>1090</v>
      </c>
      <c r="B1094">
        <v>751</v>
      </c>
      <c r="I1094" s="138" t="s">
        <v>854</v>
      </c>
      <c r="K1094" s="138" t="s">
        <v>854</v>
      </c>
      <c r="M1094" s="138" t="s">
        <v>2626</v>
      </c>
      <c r="N1094" s="138" t="s">
        <v>2626</v>
      </c>
      <c r="R1094" t="s">
        <v>2627</v>
      </c>
      <c r="T1094">
        <v>200</v>
      </c>
      <c r="U1094" s="138" t="s">
        <v>969</v>
      </c>
    </row>
    <row r="1095" spans="1:21" hidden="1" x14ac:dyDescent="0.2">
      <c r="A1095" s="138">
        <v>1091</v>
      </c>
      <c r="B1095">
        <v>752</v>
      </c>
      <c r="I1095" s="138" t="s">
        <v>854</v>
      </c>
      <c r="K1095" s="138" t="s">
        <v>854</v>
      </c>
      <c r="M1095" s="138" t="s">
        <v>1067</v>
      </c>
      <c r="N1095" s="138" t="s">
        <v>1067</v>
      </c>
      <c r="U1095" s="138" t="s">
        <v>854</v>
      </c>
    </row>
    <row r="1096" spans="1:21" hidden="1" x14ac:dyDescent="0.2">
      <c r="A1096" s="138">
        <v>1092</v>
      </c>
      <c r="B1096">
        <v>753</v>
      </c>
      <c r="I1096" s="138" t="s">
        <v>854</v>
      </c>
      <c r="K1096" s="138" t="s">
        <v>854</v>
      </c>
      <c r="M1096" s="138" t="s">
        <v>2628</v>
      </c>
      <c r="N1096" s="138" t="s">
        <v>2628</v>
      </c>
      <c r="R1096" t="s">
        <v>684</v>
      </c>
      <c r="T1096">
        <v>200</v>
      </c>
      <c r="U1096" s="138" t="s">
        <v>969</v>
      </c>
    </row>
    <row r="1097" spans="1:21" hidden="1" x14ac:dyDescent="0.2">
      <c r="A1097" s="138">
        <v>1093</v>
      </c>
      <c r="B1097">
        <v>754</v>
      </c>
      <c r="I1097" s="138" t="s">
        <v>854</v>
      </c>
      <c r="K1097" s="138" t="s">
        <v>854</v>
      </c>
      <c r="M1097" s="138" t="s">
        <v>2628</v>
      </c>
      <c r="N1097" s="138" t="s">
        <v>2628</v>
      </c>
      <c r="R1097" t="s">
        <v>684</v>
      </c>
      <c r="T1097">
        <v>200</v>
      </c>
      <c r="U1097" s="138" t="s">
        <v>969</v>
      </c>
    </row>
    <row r="1098" spans="1:21" hidden="1" x14ac:dyDescent="0.2">
      <c r="A1098" s="138">
        <v>1094</v>
      </c>
      <c r="B1098">
        <v>755</v>
      </c>
      <c r="I1098" s="138" t="s">
        <v>854</v>
      </c>
      <c r="K1098" s="138" t="s">
        <v>854</v>
      </c>
      <c r="M1098" s="138" t="s">
        <v>1067</v>
      </c>
      <c r="N1098" s="138" t="s">
        <v>1067</v>
      </c>
      <c r="U1098" s="138" t="s">
        <v>854</v>
      </c>
    </row>
    <row r="1099" spans="1:21" hidden="1" x14ac:dyDescent="0.2">
      <c r="A1099" s="138">
        <v>1095</v>
      </c>
      <c r="B1099">
        <v>756</v>
      </c>
      <c r="I1099" s="138" t="s">
        <v>854</v>
      </c>
      <c r="K1099" s="138" t="s">
        <v>854</v>
      </c>
      <c r="M1099" s="138" t="s">
        <v>1067</v>
      </c>
      <c r="N1099" s="138" t="s">
        <v>1067</v>
      </c>
      <c r="U1099" s="138" t="s">
        <v>854</v>
      </c>
    </row>
    <row r="1100" spans="1:21" hidden="1" x14ac:dyDescent="0.2">
      <c r="A1100" s="138">
        <v>1096</v>
      </c>
      <c r="B1100">
        <v>757</v>
      </c>
      <c r="I1100" s="138" t="s">
        <v>854</v>
      </c>
      <c r="K1100" s="138" t="s">
        <v>854</v>
      </c>
      <c r="M1100" s="138" t="s">
        <v>1067</v>
      </c>
      <c r="N1100" s="138" t="s">
        <v>1067</v>
      </c>
      <c r="U1100" s="138" t="s">
        <v>854</v>
      </c>
    </row>
  </sheetData>
  <sheetProtection algorithmName="SHA-512" hashValue="PqKckF9g1VrS3gbAZp6klYslWfI/fuZVcfjvkm2JyMzLrO4nUJwFORtOUa57afyg8LppDmT4fFQbm9fsWQAYXQ==" saltValue="oRtKb/61jeq11sS7+lsBQg==" spinCount="100000" sheet="1"/>
  <sortState xmlns:xlrd2="http://schemas.microsoft.com/office/spreadsheetml/2017/richdata2" ref="A5:T129">
    <sortCondition ref="A5:A129"/>
  </sortState>
  <phoneticPr fontId="2"/>
  <pageMargins left="0.28000000000000003" right="0.18" top="0.53" bottom="0.34" header="0.25" footer="0.22"/>
  <pageSetup orientation="portrait" horizontalDpi="3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Y595"/>
  <sheetViews>
    <sheetView workbookViewId="0">
      <pane ySplit="4" topLeftCell="A5" activePane="bottomLeft" state="frozen"/>
      <selection pane="bottomLeft" activeCell="G16" sqref="G16"/>
    </sheetView>
  </sheetViews>
  <sheetFormatPr defaultRowHeight="13.2" x14ac:dyDescent="0.2"/>
  <cols>
    <col min="1" max="1" width="9.77734375" customWidth="1"/>
    <col min="2" max="2" width="9" customWidth="1"/>
    <col min="3" max="3" width="0" hidden="1" customWidth="1"/>
    <col min="4" max="4" width="23" hidden="1" customWidth="1"/>
    <col min="5" max="5" width="22.33203125" customWidth="1"/>
    <col min="7" max="7" width="21.44140625" customWidth="1"/>
    <col min="9" max="9" width="24.33203125" customWidth="1"/>
    <col min="10" max="10" width="3.77734375" customWidth="1"/>
    <col min="17" max="17" width="30.109375" customWidth="1"/>
    <col min="23" max="25" width="0" hidden="1" customWidth="1"/>
  </cols>
  <sheetData>
    <row r="1" spans="1:25" x14ac:dyDescent="0.2">
      <c r="A1" t="s">
        <v>2629</v>
      </c>
      <c r="F1" s="282">
        <v>45772</v>
      </c>
      <c r="H1" t="s">
        <v>556</v>
      </c>
      <c r="P1" t="s">
        <v>1150</v>
      </c>
    </row>
    <row r="2" spans="1:25" ht="16.2" x14ac:dyDescent="0.2">
      <c r="H2" s="175" t="s">
        <v>777</v>
      </c>
      <c r="P2" s="244" t="s">
        <v>1593</v>
      </c>
    </row>
    <row r="3" spans="1:25" ht="16.2" x14ac:dyDescent="0.2">
      <c r="H3" s="175" t="s">
        <v>779</v>
      </c>
      <c r="P3" t="s">
        <v>1592</v>
      </c>
    </row>
    <row r="4" spans="1:25" ht="13.8" thickBot="1" x14ac:dyDescent="0.25">
      <c r="A4" t="s">
        <v>1616</v>
      </c>
      <c r="B4" t="s">
        <v>101</v>
      </c>
      <c r="C4" t="s">
        <v>1624</v>
      </c>
      <c r="D4" t="s">
        <v>1622</v>
      </c>
      <c r="E4" t="s">
        <v>102</v>
      </c>
      <c r="F4" t="s">
        <v>1625</v>
      </c>
      <c r="G4" t="s">
        <v>1922</v>
      </c>
      <c r="H4" t="s">
        <v>557</v>
      </c>
      <c r="I4" t="s">
        <v>1612</v>
      </c>
      <c r="P4" t="s">
        <v>1151</v>
      </c>
      <c r="Q4" t="s">
        <v>1152</v>
      </c>
      <c r="R4" t="s">
        <v>1153</v>
      </c>
      <c r="W4" t="s">
        <v>1599</v>
      </c>
      <c r="X4" t="s">
        <v>1600</v>
      </c>
      <c r="Y4" t="s">
        <v>1601</v>
      </c>
    </row>
    <row r="5" spans="1:25" x14ac:dyDescent="0.2">
      <c r="A5">
        <v>1</v>
      </c>
      <c r="B5" t="s">
        <v>103</v>
      </c>
      <c r="C5" t="s">
        <v>1626</v>
      </c>
      <c r="D5" t="s">
        <v>103</v>
      </c>
      <c r="E5" t="s">
        <v>104</v>
      </c>
      <c r="F5" t="s">
        <v>754</v>
      </c>
      <c r="H5">
        <v>1</v>
      </c>
      <c r="I5" t="s">
        <v>558</v>
      </c>
      <c r="J5" s="153"/>
      <c r="K5" t="s">
        <v>784</v>
      </c>
      <c r="P5">
        <v>1</v>
      </c>
      <c r="Q5" t="s">
        <v>1154</v>
      </c>
      <c r="R5" t="s">
        <v>1155</v>
      </c>
      <c r="W5">
        <v>0</v>
      </c>
      <c r="X5" t="s">
        <v>1602</v>
      </c>
      <c r="Y5" t="s">
        <v>1602</v>
      </c>
    </row>
    <row r="6" spans="1:25" x14ac:dyDescent="0.2">
      <c r="A6">
        <v>2</v>
      </c>
      <c r="B6" t="s">
        <v>105</v>
      </c>
      <c r="C6" t="s">
        <v>1627</v>
      </c>
      <c r="D6" t="s">
        <v>105</v>
      </c>
      <c r="E6" t="s">
        <v>106</v>
      </c>
      <c r="H6">
        <v>2</v>
      </c>
      <c r="I6" t="s">
        <v>559</v>
      </c>
      <c r="J6" s="154"/>
      <c r="K6" t="s">
        <v>784</v>
      </c>
      <c r="P6">
        <v>2</v>
      </c>
      <c r="Q6" t="s">
        <v>1156</v>
      </c>
      <c r="R6" t="s">
        <v>1157</v>
      </c>
      <c r="W6">
        <v>1</v>
      </c>
      <c r="X6" t="s">
        <v>758</v>
      </c>
      <c r="Y6" t="s">
        <v>772</v>
      </c>
    </row>
    <row r="7" spans="1:25" x14ac:dyDescent="0.2">
      <c r="A7">
        <v>3</v>
      </c>
      <c r="B7" t="s">
        <v>107</v>
      </c>
      <c r="C7" t="s">
        <v>1628</v>
      </c>
      <c r="D7" t="s">
        <v>107</v>
      </c>
      <c r="E7" t="s">
        <v>108</v>
      </c>
      <c r="H7">
        <v>3</v>
      </c>
      <c r="I7" t="s">
        <v>560</v>
      </c>
      <c r="J7" s="154"/>
      <c r="K7" t="s">
        <v>784</v>
      </c>
      <c r="P7">
        <v>3</v>
      </c>
      <c r="Q7" t="s">
        <v>1158</v>
      </c>
      <c r="R7" t="s">
        <v>1159</v>
      </c>
      <c r="W7">
        <v>2</v>
      </c>
      <c r="X7" t="s">
        <v>760</v>
      </c>
      <c r="Y7" t="s">
        <v>773</v>
      </c>
    </row>
    <row r="8" spans="1:25" x14ac:dyDescent="0.2">
      <c r="A8">
        <v>4</v>
      </c>
      <c r="B8" t="s">
        <v>109</v>
      </c>
      <c r="C8" t="s">
        <v>1629</v>
      </c>
      <c r="D8" t="s">
        <v>109</v>
      </c>
      <c r="E8" t="s">
        <v>110</v>
      </c>
      <c r="H8">
        <v>4</v>
      </c>
      <c r="I8" t="s">
        <v>561</v>
      </c>
      <c r="J8" s="154"/>
      <c r="K8" t="s">
        <v>784</v>
      </c>
      <c r="P8">
        <v>4</v>
      </c>
      <c r="Q8" t="s">
        <v>1160</v>
      </c>
      <c r="R8" t="s">
        <v>1161</v>
      </c>
      <c r="W8">
        <v>3</v>
      </c>
      <c r="X8" t="s">
        <v>1141</v>
      </c>
      <c r="Y8" t="s">
        <v>1603</v>
      </c>
    </row>
    <row r="9" spans="1:25" x14ac:dyDescent="0.2">
      <c r="A9">
        <v>5</v>
      </c>
      <c r="B9" t="s">
        <v>111</v>
      </c>
      <c r="C9" t="s">
        <v>1630</v>
      </c>
      <c r="D9" t="s">
        <v>111</v>
      </c>
      <c r="E9" t="s">
        <v>112</v>
      </c>
      <c r="H9">
        <v>5</v>
      </c>
      <c r="I9" t="s">
        <v>99</v>
      </c>
      <c r="J9" s="154"/>
      <c r="K9" t="s">
        <v>784</v>
      </c>
      <c r="P9">
        <v>5</v>
      </c>
      <c r="Q9" t="s">
        <v>1162</v>
      </c>
      <c r="R9" t="s">
        <v>1163</v>
      </c>
      <c r="W9">
        <v>4</v>
      </c>
      <c r="X9" t="s">
        <v>1602</v>
      </c>
      <c r="Y9" t="s">
        <v>1602</v>
      </c>
    </row>
    <row r="10" spans="1:25" x14ac:dyDescent="0.2">
      <c r="A10">
        <v>6</v>
      </c>
      <c r="B10" t="s">
        <v>113</v>
      </c>
      <c r="C10" t="s">
        <v>1631</v>
      </c>
      <c r="D10" t="s">
        <v>113</v>
      </c>
      <c r="E10" t="s">
        <v>114</v>
      </c>
      <c r="H10">
        <v>6</v>
      </c>
      <c r="I10" t="s">
        <v>562</v>
      </c>
      <c r="J10" s="154"/>
      <c r="K10" t="s">
        <v>784</v>
      </c>
      <c r="P10">
        <v>6</v>
      </c>
      <c r="Q10" t="s">
        <v>1164</v>
      </c>
      <c r="R10" t="s">
        <v>1165</v>
      </c>
    </row>
    <row r="11" spans="1:25" x14ac:dyDescent="0.2">
      <c r="A11">
        <v>7</v>
      </c>
      <c r="B11" t="s">
        <v>115</v>
      </c>
      <c r="C11" t="s">
        <v>1632</v>
      </c>
      <c r="D11" t="s">
        <v>115</v>
      </c>
      <c r="E11" t="s">
        <v>116</v>
      </c>
      <c r="H11">
        <v>7</v>
      </c>
      <c r="I11" t="s">
        <v>561</v>
      </c>
      <c r="J11" s="154"/>
      <c r="K11" t="s">
        <v>784</v>
      </c>
      <c r="P11">
        <v>7</v>
      </c>
      <c r="Q11" t="s">
        <v>1166</v>
      </c>
      <c r="R11" t="s">
        <v>1167</v>
      </c>
    </row>
    <row r="12" spans="1:25" ht="13.8" thickBot="1" x14ac:dyDescent="0.25">
      <c r="A12">
        <v>8</v>
      </c>
      <c r="B12" t="s">
        <v>117</v>
      </c>
      <c r="C12" t="s">
        <v>1633</v>
      </c>
      <c r="D12" t="s">
        <v>117</v>
      </c>
      <c r="E12" t="s">
        <v>118</v>
      </c>
      <c r="H12">
        <v>8</v>
      </c>
      <c r="I12" t="s">
        <v>844</v>
      </c>
      <c r="J12" s="155"/>
      <c r="K12" t="s">
        <v>784</v>
      </c>
      <c r="P12">
        <v>8</v>
      </c>
      <c r="Q12" t="s">
        <v>1168</v>
      </c>
      <c r="R12" t="s">
        <v>1169</v>
      </c>
    </row>
    <row r="13" spans="1:25" x14ac:dyDescent="0.2">
      <c r="A13">
        <v>9</v>
      </c>
      <c r="B13" t="s">
        <v>119</v>
      </c>
      <c r="C13" t="s">
        <v>1634</v>
      </c>
      <c r="D13" t="s">
        <v>119</v>
      </c>
      <c r="E13" t="s">
        <v>120</v>
      </c>
      <c r="H13">
        <v>9</v>
      </c>
      <c r="I13" t="s">
        <v>561</v>
      </c>
      <c r="P13">
        <v>9</v>
      </c>
      <c r="Q13" t="s">
        <v>1170</v>
      </c>
      <c r="R13" t="s">
        <v>1171</v>
      </c>
    </row>
    <row r="14" spans="1:25" ht="13.8" thickBot="1" x14ac:dyDescent="0.25">
      <c r="A14">
        <v>10</v>
      </c>
      <c r="B14" t="s">
        <v>121</v>
      </c>
      <c r="C14" t="s">
        <v>1635</v>
      </c>
      <c r="D14" t="s">
        <v>121</v>
      </c>
      <c r="E14" t="s">
        <v>122</v>
      </c>
      <c r="H14">
        <v>10</v>
      </c>
      <c r="I14" t="s">
        <v>561</v>
      </c>
      <c r="P14">
        <v>10</v>
      </c>
      <c r="Q14" t="s">
        <v>1172</v>
      </c>
      <c r="R14" t="s">
        <v>1173</v>
      </c>
    </row>
    <row r="15" spans="1:25" x14ac:dyDescent="0.2">
      <c r="A15">
        <v>11</v>
      </c>
      <c r="B15" t="s">
        <v>123</v>
      </c>
      <c r="C15" t="s">
        <v>1636</v>
      </c>
      <c r="D15" t="s">
        <v>123</v>
      </c>
      <c r="E15" t="s">
        <v>124</v>
      </c>
      <c r="H15">
        <v>11</v>
      </c>
      <c r="I15" t="s">
        <v>602</v>
      </c>
      <c r="J15" s="153"/>
      <c r="K15" t="s">
        <v>693</v>
      </c>
      <c r="P15">
        <v>11</v>
      </c>
      <c r="Q15" t="s">
        <v>1174</v>
      </c>
      <c r="R15" t="s">
        <v>1175</v>
      </c>
    </row>
    <row r="16" spans="1:25" x14ac:dyDescent="0.2">
      <c r="A16">
        <v>12</v>
      </c>
      <c r="B16" t="s">
        <v>125</v>
      </c>
      <c r="C16" t="s">
        <v>1637</v>
      </c>
      <c r="D16" t="s">
        <v>125</v>
      </c>
      <c r="E16" t="s">
        <v>1638</v>
      </c>
      <c r="H16">
        <v>12</v>
      </c>
      <c r="I16" t="s">
        <v>605</v>
      </c>
      <c r="J16" s="154"/>
      <c r="K16" t="s">
        <v>693</v>
      </c>
      <c r="P16">
        <v>12</v>
      </c>
      <c r="Q16" t="s">
        <v>1176</v>
      </c>
      <c r="R16" t="s">
        <v>1177</v>
      </c>
    </row>
    <row r="17" spans="1:18" x14ac:dyDescent="0.2">
      <c r="A17">
        <v>13</v>
      </c>
      <c r="B17" t="s">
        <v>126</v>
      </c>
      <c r="C17" t="s">
        <v>1639</v>
      </c>
      <c r="D17" t="s">
        <v>126</v>
      </c>
      <c r="E17" t="s">
        <v>1640</v>
      </c>
      <c r="H17">
        <v>13</v>
      </c>
      <c r="I17" t="s">
        <v>604</v>
      </c>
      <c r="J17" s="154"/>
      <c r="K17" t="s">
        <v>693</v>
      </c>
      <c r="P17">
        <v>13</v>
      </c>
      <c r="Q17" t="s">
        <v>1178</v>
      </c>
      <c r="R17" t="s">
        <v>1179</v>
      </c>
    </row>
    <row r="18" spans="1:18" ht="13.8" thickBot="1" x14ac:dyDescent="0.25">
      <c r="A18">
        <v>14</v>
      </c>
      <c r="B18" t="s">
        <v>127</v>
      </c>
      <c r="C18" t="s">
        <v>1641</v>
      </c>
      <c r="D18" t="s">
        <v>127</v>
      </c>
      <c r="E18" t="s">
        <v>1642</v>
      </c>
      <c r="H18">
        <v>14</v>
      </c>
      <c r="I18" t="s">
        <v>603</v>
      </c>
      <c r="J18" s="155"/>
      <c r="K18" t="s">
        <v>693</v>
      </c>
      <c r="P18">
        <v>14</v>
      </c>
      <c r="Q18" t="s">
        <v>1180</v>
      </c>
      <c r="R18" t="s">
        <v>1181</v>
      </c>
    </row>
    <row r="19" spans="1:18" x14ac:dyDescent="0.2">
      <c r="A19">
        <v>15</v>
      </c>
      <c r="B19" t="s">
        <v>128</v>
      </c>
      <c r="C19" t="s">
        <v>1643</v>
      </c>
      <c r="D19" t="s">
        <v>128</v>
      </c>
      <c r="E19" t="s">
        <v>1644</v>
      </c>
      <c r="H19">
        <v>15</v>
      </c>
      <c r="I19" t="s">
        <v>718</v>
      </c>
      <c r="P19">
        <v>15</v>
      </c>
      <c r="Q19" t="s">
        <v>1182</v>
      </c>
      <c r="R19" t="s">
        <v>1183</v>
      </c>
    </row>
    <row r="20" spans="1:18" x14ac:dyDescent="0.2">
      <c r="A20">
        <v>16</v>
      </c>
      <c r="B20" t="s">
        <v>129</v>
      </c>
      <c r="C20" t="s">
        <v>1645</v>
      </c>
      <c r="D20" t="s">
        <v>129</v>
      </c>
      <c r="E20" t="s">
        <v>1646</v>
      </c>
      <c r="H20">
        <v>16</v>
      </c>
      <c r="I20" t="s">
        <v>718</v>
      </c>
      <c r="P20">
        <v>16</v>
      </c>
      <c r="Q20" t="s">
        <v>1184</v>
      </c>
      <c r="R20" t="s">
        <v>1185</v>
      </c>
    </row>
    <row r="21" spans="1:18" x14ac:dyDescent="0.2">
      <c r="A21">
        <v>17</v>
      </c>
      <c r="B21" t="s">
        <v>1648</v>
      </c>
      <c r="C21" t="s">
        <v>1647</v>
      </c>
      <c r="D21" t="s">
        <v>1648</v>
      </c>
      <c r="E21" t="s">
        <v>130</v>
      </c>
      <c r="H21">
        <v>17</v>
      </c>
      <c r="I21" t="s">
        <v>718</v>
      </c>
      <c r="P21">
        <v>17</v>
      </c>
      <c r="Q21" t="s">
        <v>1186</v>
      </c>
      <c r="R21" t="s">
        <v>1187</v>
      </c>
    </row>
    <row r="22" spans="1:18" x14ac:dyDescent="0.2">
      <c r="A22">
        <v>18</v>
      </c>
      <c r="B22" t="s">
        <v>1650</v>
      </c>
      <c r="C22" t="s">
        <v>1649</v>
      </c>
      <c r="D22" t="s">
        <v>1650</v>
      </c>
      <c r="E22" t="s">
        <v>131</v>
      </c>
      <c r="H22">
        <v>18</v>
      </c>
      <c r="I22" t="s">
        <v>718</v>
      </c>
      <c r="P22">
        <v>18</v>
      </c>
      <c r="Q22" t="s">
        <v>1188</v>
      </c>
      <c r="R22" t="s">
        <v>1189</v>
      </c>
    </row>
    <row r="23" spans="1:18" x14ac:dyDescent="0.2">
      <c r="A23">
        <v>19</v>
      </c>
      <c r="B23" t="s">
        <v>1652</v>
      </c>
      <c r="C23" t="s">
        <v>1651</v>
      </c>
      <c r="D23" t="s">
        <v>1652</v>
      </c>
      <c r="E23" t="s">
        <v>132</v>
      </c>
      <c r="H23">
        <v>19</v>
      </c>
      <c r="I23" t="s">
        <v>718</v>
      </c>
      <c r="P23">
        <v>19</v>
      </c>
      <c r="Q23" t="s">
        <v>1190</v>
      </c>
      <c r="R23" t="s">
        <v>1191</v>
      </c>
    </row>
    <row r="24" spans="1:18" ht="13.8" thickBot="1" x14ac:dyDescent="0.25">
      <c r="A24">
        <v>20</v>
      </c>
      <c r="B24" t="s">
        <v>133</v>
      </c>
      <c r="C24" t="s">
        <v>133</v>
      </c>
      <c r="D24" t="s">
        <v>133</v>
      </c>
      <c r="E24" t="s">
        <v>133</v>
      </c>
      <c r="H24">
        <v>20</v>
      </c>
      <c r="I24" t="s">
        <v>718</v>
      </c>
      <c r="P24">
        <v>20</v>
      </c>
      <c r="Q24" t="s">
        <v>1192</v>
      </c>
      <c r="R24" t="s">
        <v>1193</v>
      </c>
    </row>
    <row r="25" spans="1:18" x14ac:dyDescent="0.2">
      <c r="A25">
        <v>21</v>
      </c>
      <c r="B25" t="s">
        <v>133</v>
      </c>
      <c r="C25" t="s">
        <v>133</v>
      </c>
      <c r="D25" t="s">
        <v>133</v>
      </c>
      <c r="E25" t="s">
        <v>133</v>
      </c>
      <c r="H25">
        <v>21</v>
      </c>
      <c r="I25" t="s">
        <v>719</v>
      </c>
      <c r="J25" s="153"/>
      <c r="K25" t="s">
        <v>694</v>
      </c>
      <c r="P25">
        <v>21</v>
      </c>
      <c r="Q25" t="s">
        <v>1194</v>
      </c>
      <c r="R25" t="s">
        <v>1195</v>
      </c>
    </row>
    <row r="26" spans="1:18" x14ac:dyDescent="0.2">
      <c r="A26">
        <v>22</v>
      </c>
      <c r="B26" t="s">
        <v>133</v>
      </c>
      <c r="C26" t="s">
        <v>133</v>
      </c>
      <c r="D26" t="s">
        <v>133</v>
      </c>
      <c r="E26" t="s">
        <v>133</v>
      </c>
      <c r="H26">
        <v>22</v>
      </c>
      <c r="I26" t="s">
        <v>720</v>
      </c>
      <c r="J26" s="154"/>
      <c r="K26" t="s">
        <v>694</v>
      </c>
      <c r="P26">
        <v>22</v>
      </c>
      <c r="Q26" t="s">
        <v>1196</v>
      </c>
      <c r="R26" t="s">
        <v>1197</v>
      </c>
    </row>
    <row r="27" spans="1:18" x14ac:dyDescent="0.2">
      <c r="A27">
        <v>23</v>
      </c>
      <c r="B27" t="s">
        <v>133</v>
      </c>
      <c r="C27" t="s">
        <v>133</v>
      </c>
      <c r="D27" t="s">
        <v>133</v>
      </c>
      <c r="E27" t="s">
        <v>133</v>
      </c>
      <c r="H27">
        <v>23</v>
      </c>
      <c r="I27" t="s">
        <v>721</v>
      </c>
      <c r="J27" s="154"/>
      <c r="K27" t="s">
        <v>694</v>
      </c>
      <c r="P27">
        <v>23</v>
      </c>
      <c r="Q27" t="s">
        <v>1198</v>
      </c>
      <c r="R27" t="s">
        <v>1199</v>
      </c>
    </row>
    <row r="28" spans="1:18" x14ac:dyDescent="0.2">
      <c r="A28">
        <v>24</v>
      </c>
      <c r="B28" t="s">
        <v>133</v>
      </c>
      <c r="C28" t="s">
        <v>133</v>
      </c>
      <c r="D28" t="s">
        <v>133</v>
      </c>
      <c r="E28" t="s">
        <v>133</v>
      </c>
      <c r="H28">
        <v>24</v>
      </c>
      <c r="I28" t="s">
        <v>722</v>
      </c>
      <c r="J28" s="154"/>
      <c r="K28" t="s">
        <v>694</v>
      </c>
      <c r="P28">
        <v>24</v>
      </c>
      <c r="Q28" t="s">
        <v>1200</v>
      </c>
      <c r="R28" t="s">
        <v>1201</v>
      </c>
    </row>
    <row r="29" spans="1:18" x14ac:dyDescent="0.2">
      <c r="A29">
        <v>25</v>
      </c>
      <c r="B29" t="s">
        <v>133</v>
      </c>
      <c r="C29" t="s">
        <v>133</v>
      </c>
      <c r="D29" t="s">
        <v>133</v>
      </c>
      <c r="E29" t="s">
        <v>133</v>
      </c>
      <c r="H29">
        <v>25</v>
      </c>
      <c r="I29" t="s">
        <v>723</v>
      </c>
      <c r="J29" s="154"/>
      <c r="K29" t="s">
        <v>694</v>
      </c>
      <c r="P29">
        <v>25</v>
      </c>
      <c r="Q29" t="s">
        <v>1202</v>
      </c>
      <c r="R29" t="s">
        <v>1203</v>
      </c>
    </row>
    <row r="30" spans="1:18" x14ac:dyDescent="0.2">
      <c r="A30">
        <v>26</v>
      </c>
      <c r="B30" t="s">
        <v>133</v>
      </c>
      <c r="C30" t="s">
        <v>133</v>
      </c>
      <c r="D30" t="s">
        <v>133</v>
      </c>
      <c r="E30" t="s">
        <v>133</v>
      </c>
      <c r="H30">
        <v>26</v>
      </c>
      <c r="I30" t="s">
        <v>724</v>
      </c>
      <c r="J30" s="154"/>
      <c r="K30" t="s">
        <v>694</v>
      </c>
      <c r="P30">
        <v>26</v>
      </c>
      <c r="Q30" t="s">
        <v>1204</v>
      </c>
      <c r="R30" t="s">
        <v>1205</v>
      </c>
    </row>
    <row r="31" spans="1:18" x14ac:dyDescent="0.2">
      <c r="A31">
        <v>27</v>
      </c>
      <c r="B31" t="s">
        <v>133</v>
      </c>
      <c r="C31" t="s">
        <v>133</v>
      </c>
      <c r="D31" t="s">
        <v>133</v>
      </c>
      <c r="E31" t="s">
        <v>133</v>
      </c>
      <c r="H31">
        <v>27</v>
      </c>
      <c r="I31" t="s">
        <v>671</v>
      </c>
      <c r="J31" s="154"/>
      <c r="K31" t="s">
        <v>694</v>
      </c>
      <c r="P31">
        <v>27</v>
      </c>
      <c r="Q31" t="s">
        <v>1206</v>
      </c>
      <c r="R31" t="s">
        <v>1207</v>
      </c>
    </row>
    <row r="32" spans="1:18" x14ac:dyDescent="0.2">
      <c r="A32">
        <v>28</v>
      </c>
      <c r="B32" t="s">
        <v>133</v>
      </c>
      <c r="C32" t="s">
        <v>133</v>
      </c>
      <c r="D32" t="s">
        <v>133</v>
      </c>
      <c r="E32" t="s">
        <v>133</v>
      </c>
      <c r="H32">
        <v>28</v>
      </c>
      <c r="I32" t="s">
        <v>695</v>
      </c>
      <c r="J32" s="154"/>
      <c r="K32" t="s">
        <v>694</v>
      </c>
      <c r="P32">
        <v>28</v>
      </c>
      <c r="Q32" t="s">
        <v>1208</v>
      </c>
      <c r="R32" t="s">
        <v>1209</v>
      </c>
    </row>
    <row r="33" spans="1:18" ht="13.8" thickBot="1" x14ac:dyDescent="0.25">
      <c r="A33">
        <v>29</v>
      </c>
      <c r="B33" t="s">
        <v>133</v>
      </c>
      <c r="C33" t="s">
        <v>133</v>
      </c>
      <c r="D33" t="s">
        <v>133</v>
      </c>
      <c r="E33" t="s">
        <v>133</v>
      </c>
      <c r="H33">
        <v>29</v>
      </c>
      <c r="I33" t="s">
        <v>776</v>
      </c>
      <c r="J33" s="155"/>
      <c r="K33" t="s">
        <v>694</v>
      </c>
      <c r="P33">
        <v>29</v>
      </c>
      <c r="Q33" t="s">
        <v>1210</v>
      </c>
      <c r="R33" t="s">
        <v>1211</v>
      </c>
    </row>
    <row r="34" spans="1:18" ht="13.8" thickBot="1" x14ac:dyDescent="0.25">
      <c r="A34">
        <v>30</v>
      </c>
      <c r="B34" t="s">
        <v>133</v>
      </c>
      <c r="C34" t="s">
        <v>133</v>
      </c>
      <c r="D34" t="s">
        <v>133</v>
      </c>
      <c r="E34" t="s">
        <v>133</v>
      </c>
      <c r="H34">
        <v>30</v>
      </c>
      <c r="I34" t="s">
        <v>718</v>
      </c>
      <c r="P34">
        <v>30</v>
      </c>
      <c r="Q34" t="s">
        <v>1212</v>
      </c>
      <c r="R34" t="s">
        <v>1213</v>
      </c>
    </row>
    <row r="35" spans="1:18" x14ac:dyDescent="0.2">
      <c r="A35">
        <v>31</v>
      </c>
      <c r="B35" t="s">
        <v>1702</v>
      </c>
      <c r="C35" t="s">
        <v>134</v>
      </c>
      <c r="D35" t="s">
        <v>1703</v>
      </c>
      <c r="E35" t="s">
        <v>1704</v>
      </c>
      <c r="F35" t="s">
        <v>755</v>
      </c>
      <c r="H35">
        <v>31</v>
      </c>
      <c r="I35" s="138" t="s">
        <v>2633</v>
      </c>
      <c r="J35" s="153"/>
      <c r="K35" t="s">
        <v>1921</v>
      </c>
      <c r="P35">
        <v>31</v>
      </c>
      <c r="Q35" t="s">
        <v>1214</v>
      </c>
      <c r="R35" t="s">
        <v>1215</v>
      </c>
    </row>
    <row r="36" spans="1:18" x14ac:dyDescent="0.2">
      <c r="A36">
        <v>32</v>
      </c>
      <c r="B36" t="s">
        <v>1705</v>
      </c>
      <c r="C36" t="s">
        <v>1653</v>
      </c>
      <c r="D36" t="s">
        <v>1706</v>
      </c>
      <c r="E36" t="s">
        <v>1707</v>
      </c>
      <c r="F36" t="s">
        <v>756</v>
      </c>
      <c r="H36">
        <v>32</v>
      </c>
      <c r="I36" s="138" t="s">
        <v>2634</v>
      </c>
      <c r="J36" s="154"/>
      <c r="K36" t="s">
        <v>1921</v>
      </c>
      <c r="P36">
        <v>32</v>
      </c>
      <c r="Q36" t="s">
        <v>1216</v>
      </c>
      <c r="R36" t="s">
        <v>1217</v>
      </c>
    </row>
    <row r="37" spans="1:18" x14ac:dyDescent="0.2">
      <c r="A37">
        <v>33</v>
      </c>
      <c r="B37" t="s">
        <v>1708</v>
      </c>
      <c r="C37" t="s">
        <v>1654</v>
      </c>
      <c r="D37" t="s">
        <v>1709</v>
      </c>
      <c r="E37" t="s">
        <v>1710</v>
      </c>
      <c r="F37" t="s">
        <v>757</v>
      </c>
      <c r="G37" t="s">
        <v>1924</v>
      </c>
      <c r="H37">
        <v>33</v>
      </c>
      <c r="I37" s="138" t="s">
        <v>2635</v>
      </c>
      <c r="J37" s="154"/>
      <c r="K37" t="s">
        <v>1921</v>
      </c>
      <c r="P37">
        <v>33</v>
      </c>
      <c r="Q37" t="s">
        <v>1218</v>
      </c>
      <c r="R37" t="s">
        <v>1219</v>
      </c>
    </row>
    <row r="38" spans="1:18" x14ac:dyDescent="0.2">
      <c r="A38">
        <v>34</v>
      </c>
      <c r="B38" t="s">
        <v>1711</v>
      </c>
      <c r="C38" t="s">
        <v>1655</v>
      </c>
      <c r="D38" t="s">
        <v>1712</v>
      </c>
      <c r="E38" t="s">
        <v>1713</v>
      </c>
      <c r="F38" t="s">
        <v>1714</v>
      </c>
      <c r="G38" t="s">
        <v>1925</v>
      </c>
      <c r="H38">
        <v>34</v>
      </c>
      <c r="I38" t="s">
        <v>1607</v>
      </c>
      <c r="J38" s="154"/>
      <c r="K38" t="s">
        <v>1921</v>
      </c>
      <c r="P38">
        <v>34</v>
      </c>
      <c r="Q38" t="s">
        <v>1220</v>
      </c>
      <c r="R38" t="s">
        <v>1221</v>
      </c>
    </row>
    <row r="39" spans="1:18" ht="13.8" thickBot="1" x14ac:dyDescent="0.25">
      <c r="A39">
        <v>35</v>
      </c>
      <c r="B39" t="s">
        <v>1926</v>
      </c>
      <c r="C39" t="s">
        <v>135</v>
      </c>
      <c r="D39" t="s">
        <v>1715</v>
      </c>
      <c r="E39" t="s">
        <v>1716</v>
      </c>
      <c r="F39" t="s">
        <v>758</v>
      </c>
      <c r="H39">
        <v>35</v>
      </c>
      <c r="I39" t="s">
        <v>1608</v>
      </c>
      <c r="J39" s="155"/>
      <c r="K39" t="s">
        <v>1921</v>
      </c>
      <c r="P39">
        <v>35</v>
      </c>
      <c r="Q39" t="s">
        <v>1222</v>
      </c>
      <c r="R39" t="s">
        <v>1223</v>
      </c>
    </row>
    <row r="40" spans="1:18" x14ac:dyDescent="0.2">
      <c r="A40">
        <v>36</v>
      </c>
      <c r="B40" t="s">
        <v>1717</v>
      </c>
      <c r="C40" t="s">
        <v>136</v>
      </c>
      <c r="D40" t="s">
        <v>1718</v>
      </c>
      <c r="E40" t="s">
        <v>1719</v>
      </c>
      <c r="F40" t="s">
        <v>1714</v>
      </c>
      <c r="G40" t="s">
        <v>1939</v>
      </c>
      <c r="H40">
        <v>36</v>
      </c>
      <c r="I40" t="s">
        <v>718</v>
      </c>
      <c r="P40">
        <v>36</v>
      </c>
      <c r="Q40" t="s">
        <v>1224</v>
      </c>
      <c r="R40" t="s">
        <v>1225</v>
      </c>
    </row>
    <row r="41" spans="1:18" x14ac:dyDescent="0.2">
      <c r="A41">
        <v>37</v>
      </c>
      <c r="B41" t="s">
        <v>1720</v>
      </c>
      <c r="C41" t="s">
        <v>1656</v>
      </c>
      <c r="D41" t="s">
        <v>1721</v>
      </c>
      <c r="E41" t="s">
        <v>1722</v>
      </c>
      <c r="F41" t="s">
        <v>1723</v>
      </c>
      <c r="G41" t="s">
        <v>1927</v>
      </c>
      <c r="H41">
        <v>37</v>
      </c>
      <c r="I41" t="s">
        <v>718</v>
      </c>
      <c r="P41">
        <v>37</v>
      </c>
      <c r="Q41" t="s">
        <v>1226</v>
      </c>
      <c r="R41" t="s">
        <v>1227</v>
      </c>
    </row>
    <row r="42" spans="1:18" x14ac:dyDescent="0.2">
      <c r="A42">
        <v>38</v>
      </c>
      <c r="B42" t="s">
        <v>1724</v>
      </c>
      <c r="C42" t="s">
        <v>789</v>
      </c>
      <c r="D42" t="s">
        <v>1725</v>
      </c>
      <c r="E42" t="s">
        <v>1726</v>
      </c>
      <c r="F42" t="s">
        <v>1727</v>
      </c>
      <c r="H42">
        <v>38</v>
      </c>
      <c r="I42" t="s">
        <v>718</v>
      </c>
      <c r="P42">
        <v>38</v>
      </c>
      <c r="Q42" t="s">
        <v>1228</v>
      </c>
      <c r="R42" t="s">
        <v>1229</v>
      </c>
    </row>
    <row r="43" spans="1:18" x14ac:dyDescent="0.2">
      <c r="A43">
        <v>39</v>
      </c>
      <c r="B43" t="s">
        <v>1728</v>
      </c>
      <c r="C43" t="s">
        <v>1729</v>
      </c>
      <c r="D43" t="s">
        <v>1730</v>
      </c>
      <c r="E43" t="s">
        <v>1731</v>
      </c>
      <c r="F43" t="s">
        <v>759</v>
      </c>
      <c r="H43">
        <v>39</v>
      </c>
      <c r="I43" t="s">
        <v>718</v>
      </c>
      <c r="P43">
        <v>39</v>
      </c>
      <c r="Q43" t="s">
        <v>1230</v>
      </c>
      <c r="R43" t="s">
        <v>1231</v>
      </c>
    </row>
    <row r="44" spans="1:18" x14ac:dyDescent="0.2">
      <c r="A44">
        <v>40</v>
      </c>
      <c r="B44" t="s">
        <v>133</v>
      </c>
      <c r="C44" t="s">
        <v>133</v>
      </c>
      <c r="D44" t="s">
        <v>133</v>
      </c>
      <c r="E44" t="s">
        <v>133</v>
      </c>
      <c r="H44">
        <v>40</v>
      </c>
      <c r="I44" t="s">
        <v>718</v>
      </c>
      <c r="P44">
        <v>40</v>
      </c>
      <c r="Q44" t="s">
        <v>1232</v>
      </c>
      <c r="R44" t="s">
        <v>1233</v>
      </c>
    </row>
    <row r="45" spans="1:18" x14ac:dyDescent="0.2">
      <c r="A45">
        <v>41</v>
      </c>
      <c r="B45" t="s">
        <v>1732</v>
      </c>
      <c r="C45" t="s">
        <v>137</v>
      </c>
      <c r="D45" t="s">
        <v>1733</v>
      </c>
      <c r="E45" t="s">
        <v>1734</v>
      </c>
      <c r="F45" t="s">
        <v>760</v>
      </c>
      <c r="G45" t="s">
        <v>1928</v>
      </c>
      <c r="H45">
        <v>41</v>
      </c>
      <c r="I45" t="s">
        <v>718</v>
      </c>
      <c r="P45">
        <v>41</v>
      </c>
      <c r="Q45" t="s">
        <v>1234</v>
      </c>
      <c r="R45" t="s">
        <v>1235</v>
      </c>
    </row>
    <row r="46" spans="1:18" x14ac:dyDescent="0.2">
      <c r="A46">
        <v>42</v>
      </c>
      <c r="B46" t="s">
        <v>1735</v>
      </c>
      <c r="C46" t="s">
        <v>1657</v>
      </c>
      <c r="D46" t="s">
        <v>1831</v>
      </c>
      <c r="E46" t="s">
        <v>1832</v>
      </c>
      <c r="F46" t="s">
        <v>761</v>
      </c>
      <c r="H46">
        <v>42</v>
      </c>
      <c r="I46" t="s">
        <v>718</v>
      </c>
      <c r="P46">
        <v>42</v>
      </c>
      <c r="Q46" t="s">
        <v>1236</v>
      </c>
      <c r="R46" t="s">
        <v>1237</v>
      </c>
    </row>
    <row r="47" spans="1:18" x14ac:dyDescent="0.2">
      <c r="A47">
        <v>43</v>
      </c>
      <c r="B47" t="s">
        <v>1736</v>
      </c>
      <c r="C47" t="s">
        <v>138</v>
      </c>
      <c r="D47" t="s">
        <v>1737</v>
      </c>
      <c r="E47" t="s">
        <v>1738</v>
      </c>
      <c r="F47" t="s">
        <v>762</v>
      </c>
      <c r="H47">
        <v>43</v>
      </c>
      <c r="I47" t="s">
        <v>718</v>
      </c>
      <c r="P47">
        <v>43</v>
      </c>
      <c r="Q47" t="s">
        <v>1238</v>
      </c>
      <c r="R47" t="s">
        <v>1239</v>
      </c>
    </row>
    <row r="48" spans="1:18" x14ac:dyDescent="0.2">
      <c r="A48">
        <v>44</v>
      </c>
      <c r="B48" t="s">
        <v>1739</v>
      </c>
      <c r="C48" t="s">
        <v>1658</v>
      </c>
      <c r="D48" t="s">
        <v>1703</v>
      </c>
      <c r="E48" t="s">
        <v>1704</v>
      </c>
      <c r="F48" t="s">
        <v>1740</v>
      </c>
      <c r="G48" t="s">
        <v>1929</v>
      </c>
      <c r="H48">
        <v>44</v>
      </c>
      <c r="I48" t="s">
        <v>718</v>
      </c>
      <c r="P48">
        <v>44</v>
      </c>
      <c r="Q48" t="s">
        <v>1240</v>
      </c>
      <c r="R48" t="s">
        <v>1241</v>
      </c>
    </row>
    <row r="49" spans="1:18" x14ac:dyDescent="0.2">
      <c r="A49">
        <v>45</v>
      </c>
      <c r="B49" t="s">
        <v>1930</v>
      </c>
      <c r="C49" t="s">
        <v>139</v>
      </c>
      <c r="D49" t="s">
        <v>1741</v>
      </c>
      <c r="E49" t="s">
        <v>1742</v>
      </c>
      <c r="F49" t="s">
        <v>760</v>
      </c>
      <c r="H49">
        <v>45</v>
      </c>
      <c r="I49" t="s">
        <v>718</v>
      </c>
      <c r="P49">
        <v>45</v>
      </c>
      <c r="Q49" t="s">
        <v>1242</v>
      </c>
      <c r="R49" t="s">
        <v>1243</v>
      </c>
    </row>
    <row r="50" spans="1:18" x14ac:dyDescent="0.2">
      <c r="A50">
        <v>46</v>
      </c>
      <c r="B50" t="s">
        <v>1743</v>
      </c>
      <c r="C50" t="s">
        <v>1659</v>
      </c>
      <c r="D50" t="s">
        <v>1718</v>
      </c>
      <c r="E50" t="s">
        <v>1719</v>
      </c>
      <c r="F50" t="s">
        <v>1744</v>
      </c>
      <c r="G50" t="s">
        <v>1931</v>
      </c>
      <c r="H50">
        <v>46</v>
      </c>
      <c r="I50" t="s">
        <v>718</v>
      </c>
      <c r="P50">
        <v>46</v>
      </c>
      <c r="Q50" t="s">
        <v>1244</v>
      </c>
      <c r="R50" t="s">
        <v>1245</v>
      </c>
    </row>
    <row r="51" spans="1:18" x14ac:dyDescent="0.2">
      <c r="A51">
        <v>47</v>
      </c>
      <c r="B51" t="s">
        <v>1932</v>
      </c>
      <c r="C51" t="s">
        <v>140</v>
      </c>
      <c r="D51" t="s">
        <v>1745</v>
      </c>
      <c r="E51" t="s">
        <v>1746</v>
      </c>
      <c r="F51" t="s">
        <v>1744</v>
      </c>
      <c r="G51" t="s">
        <v>1933</v>
      </c>
      <c r="H51">
        <v>47</v>
      </c>
      <c r="I51" t="s">
        <v>718</v>
      </c>
      <c r="P51">
        <v>47</v>
      </c>
      <c r="Q51" t="s">
        <v>1246</v>
      </c>
      <c r="R51" t="s">
        <v>1247</v>
      </c>
    </row>
    <row r="52" spans="1:18" x14ac:dyDescent="0.2">
      <c r="A52">
        <v>48</v>
      </c>
      <c r="B52" t="s">
        <v>133</v>
      </c>
      <c r="C52" t="s">
        <v>133</v>
      </c>
      <c r="D52" t="s">
        <v>133</v>
      </c>
      <c r="E52" t="s">
        <v>133</v>
      </c>
      <c r="H52">
        <v>48</v>
      </c>
      <c r="I52" t="s">
        <v>718</v>
      </c>
      <c r="P52">
        <v>48</v>
      </c>
      <c r="Q52" t="s">
        <v>1248</v>
      </c>
      <c r="R52" t="s">
        <v>1249</v>
      </c>
    </row>
    <row r="53" spans="1:18" x14ac:dyDescent="0.2">
      <c r="A53">
        <v>49</v>
      </c>
      <c r="B53" t="s">
        <v>133</v>
      </c>
      <c r="C53" t="s">
        <v>133</v>
      </c>
      <c r="D53" t="s">
        <v>133</v>
      </c>
      <c r="E53" t="s">
        <v>133</v>
      </c>
      <c r="H53">
        <v>49</v>
      </c>
      <c r="I53" t="s">
        <v>718</v>
      </c>
      <c r="P53">
        <v>49</v>
      </c>
      <c r="Q53" t="s">
        <v>1250</v>
      </c>
      <c r="R53" t="s">
        <v>1251</v>
      </c>
    </row>
    <row r="54" spans="1:18" x14ac:dyDescent="0.2">
      <c r="A54">
        <v>50</v>
      </c>
      <c r="B54" t="s">
        <v>133</v>
      </c>
      <c r="C54" t="s">
        <v>133</v>
      </c>
      <c r="D54" t="s">
        <v>133</v>
      </c>
      <c r="E54" t="s">
        <v>133</v>
      </c>
      <c r="H54">
        <v>50</v>
      </c>
      <c r="I54" t="s">
        <v>718</v>
      </c>
      <c r="P54">
        <v>50</v>
      </c>
      <c r="Q54" t="s">
        <v>1252</v>
      </c>
      <c r="R54" t="s">
        <v>1253</v>
      </c>
    </row>
    <row r="55" spans="1:18" x14ac:dyDescent="0.2">
      <c r="A55">
        <v>51</v>
      </c>
      <c r="B55" t="s">
        <v>1747</v>
      </c>
      <c r="C55" t="s">
        <v>1660</v>
      </c>
      <c r="D55" t="s">
        <v>1747</v>
      </c>
      <c r="E55" t="s">
        <v>1842</v>
      </c>
      <c r="H55">
        <v>51</v>
      </c>
      <c r="I55" t="s">
        <v>718</v>
      </c>
      <c r="P55">
        <v>51</v>
      </c>
      <c r="Q55" t="s">
        <v>1254</v>
      </c>
      <c r="R55" t="s">
        <v>1255</v>
      </c>
    </row>
    <row r="56" spans="1:18" x14ac:dyDescent="0.2">
      <c r="A56">
        <v>52</v>
      </c>
      <c r="B56" t="s">
        <v>1749</v>
      </c>
      <c r="C56" t="s">
        <v>1661</v>
      </c>
      <c r="D56" t="s">
        <v>1749</v>
      </c>
      <c r="E56" t="s">
        <v>1748</v>
      </c>
      <c r="G56" t="s">
        <v>1934</v>
      </c>
      <c r="H56">
        <v>52</v>
      </c>
      <c r="I56" t="s">
        <v>718</v>
      </c>
      <c r="P56">
        <v>52</v>
      </c>
      <c r="Q56" t="s">
        <v>1256</v>
      </c>
      <c r="R56" t="s">
        <v>1257</v>
      </c>
    </row>
    <row r="57" spans="1:18" x14ac:dyDescent="0.2">
      <c r="A57">
        <v>53</v>
      </c>
      <c r="B57" t="s">
        <v>1130</v>
      </c>
      <c r="C57" t="s">
        <v>1662</v>
      </c>
      <c r="D57" t="s">
        <v>1130</v>
      </c>
      <c r="E57" t="s">
        <v>1843</v>
      </c>
      <c r="F57" t="s">
        <v>1751</v>
      </c>
      <c r="G57" t="s">
        <v>1935</v>
      </c>
      <c r="H57">
        <v>53</v>
      </c>
      <c r="I57" t="s">
        <v>718</v>
      </c>
      <c r="P57">
        <v>53</v>
      </c>
      <c r="Q57" t="s">
        <v>1258</v>
      </c>
      <c r="R57" t="s">
        <v>1259</v>
      </c>
    </row>
    <row r="58" spans="1:18" x14ac:dyDescent="0.2">
      <c r="A58">
        <v>54</v>
      </c>
      <c r="B58" t="s">
        <v>1131</v>
      </c>
      <c r="C58" s="400" t="s">
        <v>2640</v>
      </c>
      <c r="D58" t="s">
        <v>1131</v>
      </c>
      <c r="E58" t="s">
        <v>1750</v>
      </c>
      <c r="F58" t="s">
        <v>1752</v>
      </c>
      <c r="H58">
        <v>54</v>
      </c>
      <c r="I58" t="s">
        <v>718</v>
      </c>
      <c r="P58">
        <v>54</v>
      </c>
      <c r="Q58" t="s">
        <v>1260</v>
      </c>
      <c r="R58" t="s">
        <v>1261</v>
      </c>
    </row>
    <row r="59" spans="1:18" x14ac:dyDescent="0.2">
      <c r="A59">
        <v>55</v>
      </c>
      <c r="B59" t="s">
        <v>133</v>
      </c>
      <c r="C59" t="s">
        <v>133</v>
      </c>
      <c r="D59" t="s">
        <v>133</v>
      </c>
      <c r="E59" t="s">
        <v>133</v>
      </c>
      <c r="H59">
        <v>55</v>
      </c>
      <c r="I59" t="s">
        <v>718</v>
      </c>
      <c r="P59">
        <v>55</v>
      </c>
      <c r="Q59" t="s">
        <v>1262</v>
      </c>
      <c r="R59" t="s">
        <v>1263</v>
      </c>
    </row>
    <row r="60" spans="1:18" x14ac:dyDescent="0.2">
      <c r="A60">
        <v>56</v>
      </c>
      <c r="B60" t="s">
        <v>133</v>
      </c>
      <c r="C60" t="s">
        <v>133</v>
      </c>
      <c r="D60" t="s">
        <v>133</v>
      </c>
      <c r="E60" t="s">
        <v>133</v>
      </c>
      <c r="H60">
        <v>56</v>
      </c>
      <c r="I60" t="s">
        <v>718</v>
      </c>
      <c r="P60">
        <v>56</v>
      </c>
      <c r="Q60" t="s">
        <v>1264</v>
      </c>
      <c r="R60" t="s">
        <v>1265</v>
      </c>
    </row>
    <row r="61" spans="1:18" x14ac:dyDescent="0.2">
      <c r="A61">
        <v>57</v>
      </c>
      <c r="B61" t="s">
        <v>133</v>
      </c>
      <c r="C61" t="s">
        <v>133</v>
      </c>
      <c r="D61" t="s">
        <v>133</v>
      </c>
      <c r="E61" t="s">
        <v>133</v>
      </c>
      <c r="H61">
        <v>57</v>
      </c>
      <c r="I61" t="s">
        <v>718</v>
      </c>
      <c r="P61">
        <v>57</v>
      </c>
      <c r="Q61" t="s">
        <v>1266</v>
      </c>
      <c r="R61" t="s">
        <v>1267</v>
      </c>
    </row>
    <row r="62" spans="1:18" x14ac:dyDescent="0.2">
      <c r="A62">
        <v>58</v>
      </c>
      <c r="B62" t="s">
        <v>133</v>
      </c>
      <c r="C62" t="s">
        <v>133</v>
      </c>
      <c r="D62" t="s">
        <v>133</v>
      </c>
      <c r="E62" t="s">
        <v>133</v>
      </c>
      <c r="H62">
        <v>58</v>
      </c>
      <c r="I62" t="s">
        <v>718</v>
      </c>
      <c r="P62">
        <v>58</v>
      </c>
      <c r="Q62" t="s">
        <v>1268</v>
      </c>
      <c r="R62" t="s">
        <v>1269</v>
      </c>
    </row>
    <row r="63" spans="1:18" x14ac:dyDescent="0.2">
      <c r="A63">
        <v>59</v>
      </c>
      <c r="B63" t="s">
        <v>133</v>
      </c>
      <c r="C63" t="s">
        <v>133</v>
      </c>
      <c r="D63" t="s">
        <v>133</v>
      </c>
      <c r="E63" t="s">
        <v>133</v>
      </c>
      <c r="H63">
        <v>59</v>
      </c>
      <c r="I63" t="s">
        <v>718</v>
      </c>
      <c r="P63">
        <v>59</v>
      </c>
      <c r="Q63" t="s">
        <v>1270</v>
      </c>
      <c r="R63" t="s">
        <v>1271</v>
      </c>
    </row>
    <row r="64" spans="1:18" x14ac:dyDescent="0.2">
      <c r="A64">
        <v>60</v>
      </c>
      <c r="B64" t="s">
        <v>141</v>
      </c>
      <c r="C64" t="s">
        <v>142</v>
      </c>
      <c r="D64" t="s">
        <v>141</v>
      </c>
      <c r="E64" t="s">
        <v>1674</v>
      </c>
      <c r="H64">
        <v>60</v>
      </c>
      <c r="I64" t="s">
        <v>718</v>
      </c>
      <c r="P64">
        <v>60</v>
      </c>
      <c r="Q64" t="s">
        <v>1272</v>
      </c>
      <c r="R64" t="s">
        <v>1273</v>
      </c>
    </row>
    <row r="65" spans="1:18" x14ac:dyDescent="0.2">
      <c r="A65">
        <v>61</v>
      </c>
      <c r="B65" t="s">
        <v>143</v>
      </c>
      <c r="C65" t="s">
        <v>1663</v>
      </c>
      <c r="D65" t="s">
        <v>143</v>
      </c>
      <c r="E65" t="s">
        <v>144</v>
      </c>
      <c r="P65">
        <v>61</v>
      </c>
      <c r="Q65" t="s">
        <v>1274</v>
      </c>
      <c r="R65" t="s">
        <v>1275</v>
      </c>
    </row>
    <row r="66" spans="1:18" x14ac:dyDescent="0.2">
      <c r="A66">
        <v>62</v>
      </c>
      <c r="B66" t="s">
        <v>145</v>
      </c>
      <c r="C66" t="s">
        <v>1664</v>
      </c>
      <c r="D66" t="s">
        <v>145</v>
      </c>
      <c r="E66" t="s">
        <v>1665</v>
      </c>
      <c r="P66">
        <v>62</v>
      </c>
      <c r="Q66" t="s">
        <v>1276</v>
      </c>
      <c r="R66" t="s">
        <v>1277</v>
      </c>
    </row>
    <row r="67" spans="1:18" x14ac:dyDescent="0.2">
      <c r="A67">
        <v>63</v>
      </c>
      <c r="B67" t="s">
        <v>146</v>
      </c>
      <c r="C67" t="s">
        <v>1666</v>
      </c>
      <c r="D67" t="s">
        <v>146</v>
      </c>
      <c r="E67" t="s">
        <v>1667</v>
      </c>
      <c r="P67">
        <v>63</v>
      </c>
      <c r="Q67" t="s">
        <v>1036</v>
      </c>
      <c r="R67" t="s">
        <v>1278</v>
      </c>
    </row>
    <row r="68" spans="1:18" x14ac:dyDescent="0.2">
      <c r="A68">
        <v>64</v>
      </c>
      <c r="B68" t="s">
        <v>147</v>
      </c>
      <c r="C68" t="s">
        <v>1668</v>
      </c>
      <c r="D68" t="s">
        <v>147</v>
      </c>
      <c r="E68" t="s">
        <v>1669</v>
      </c>
      <c r="P68">
        <v>64</v>
      </c>
      <c r="Q68" t="s">
        <v>1279</v>
      </c>
      <c r="R68" t="s">
        <v>1280</v>
      </c>
    </row>
    <row r="69" spans="1:18" x14ac:dyDescent="0.2">
      <c r="A69">
        <v>65</v>
      </c>
      <c r="B69" t="s">
        <v>148</v>
      </c>
      <c r="C69" t="s">
        <v>1670</v>
      </c>
      <c r="D69" t="s">
        <v>148</v>
      </c>
      <c r="E69" t="s">
        <v>1671</v>
      </c>
      <c r="P69">
        <v>65</v>
      </c>
      <c r="Q69" t="s">
        <v>1281</v>
      </c>
      <c r="R69" t="s">
        <v>1282</v>
      </c>
    </row>
    <row r="70" spans="1:18" x14ac:dyDescent="0.2">
      <c r="A70">
        <v>66</v>
      </c>
      <c r="B70" t="s">
        <v>1673</v>
      </c>
      <c r="C70" t="s">
        <v>1672</v>
      </c>
      <c r="D70" t="s">
        <v>1673</v>
      </c>
      <c r="E70" t="s">
        <v>149</v>
      </c>
      <c r="P70">
        <v>66</v>
      </c>
      <c r="Q70" t="s">
        <v>1283</v>
      </c>
      <c r="R70" t="s">
        <v>1284</v>
      </c>
    </row>
    <row r="71" spans="1:18" x14ac:dyDescent="0.2">
      <c r="A71">
        <v>67</v>
      </c>
      <c r="B71" t="s">
        <v>133</v>
      </c>
      <c r="C71" t="s">
        <v>133</v>
      </c>
      <c r="D71" t="s">
        <v>133</v>
      </c>
      <c r="E71" t="s">
        <v>133</v>
      </c>
      <c r="P71">
        <v>67</v>
      </c>
      <c r="Q71" t="s">
        <v>1285</v>
      </c>
      <c r="R71" t="s">
        <v>1286</v>
      </c>
    </row>
    <row r="72" spans="1:18" x14ac:dyDescent="0.2">
      <c r="A72">
        <v>68</v>
      </c>
      <c r="B72" t="s">
        <v>133</v>
      </c>
      <c r="C72" t="s">
        <v>133</v>
      </c>
      <c r="D72" t="s">
        <v>133</v>
      </c>
      <c r="E72" t="s">
        <v>133</v>
      </c>
      <c r="P72">
        <v>68</v>
      </c>
      <c r="Q72" t="s">
        <v>1287</v>
      </c>
      <c r="R72" t="s">
        <v>1288</v>
      </c>
    </row>
    <row r="73" spans="1:18" x14ac:dyDescent="0.2">
      <c r="A73">
        <v>69</v>
      </c>
      <c r="B73" t="s">
        <v>133</v>
      </c>
      <c r="C73" t="s">
        <v>133</v>
      </c>
      <c r="D73" t="s">
        <v>133</v>
      </c>
      <c r="E73" t="s">
        <v>133</v>
      </c>
      <c r="P73">
        <v>69</v>
      </c>
      <c r="Q73" t="s">
        <v>1289</v>
      </c>
      <c r="R73" t="s">
        <v>1290</v>
      </c>
    </row>
    <row r="74" spans="1:18" x14ac:dyDescent="0.2">
      <c r="A74">
        <v>70</v>
      </c>
      <c r="B74" t="s">
        <v>133</v>
      </c>
      <c r="C74" t="s">
        <v>133</v>
      </c>
      <c r="D74" t="s">
        <v>133</v>
      </c>
      <c r="E74" t="s">
        <v>133</v>
      </c>
      <c r="P74">
        <v>70</v>
      </c>
      <c r="Q74" t="s">
        <v>1291</v>
      </c>
      <c r="R74" t="s">
        <v>1292</v>
      </c>
    </row>
    <row r="75" spans="1:18" x14ac:dyDescent="0.2">
      <c r="A75">
        <v>71</v>
      </c>
      <c r="B75" t="s">
        <v>1676</v>
      </c>
      <c r="C75" t="s">
        <v>1675</v>
      </c>
      <c r="D75" t="s">
        <v>1676</v>
      </c>
      <c r="E75" t="s">
        <v>1676</v>
      </c>
      <c r="P75">
        <v>71</v>
      </c>
      <c r="Q75" t="s">
        <v>1293</v>
      </c>
      <c r="R75" t="s">
        <v>1294</v>
      </c>
    </row>
    <row r="76" spans="1:18" x14ac:dyDescent="0.2">
      <c r="A76">
        <v>72</v>
      </c>
      <c r="B76" t="s">
        <v>1678</v>
      </c>
      <c r="C76" t="s">
        <v>1677</v>
      </c>
      <c r="D76" t="s">
        <v>1678</v>
      </c>
      <c r="E76" t="s">
        <v>1678</v>
      </c>
      <c r="P76">
        <v>72</v>
      </c>
      <c r="Q76" t="s">
        <v>1295</v>
      </c>
      <c r="R76" t="s">
        <v>1296</v>
      </c>
    </row>
    <row r="77" spans="1:18" x14ac:dyDescent="0.2">
      <c r="A77">
        <v>73</v>
      </c>
      <c r="B77" t="s">
        <v>1680</v>
      </c>
      <c r="C77" t="s">
        <v>1679</v>
      </c>
      <c r="D77" t="s">
        <v>1680</v>
      </c>
      <c r="E77" t="s">
        <v>1680</v>
      </c>
      <c r="P77">
        <v>73</v>
      </c>
      <c r="Q77" t="s">
        <v>1297</v>
      </c>
      <c r="R77" t="s">
        <v>1298</v>
      </c>
    </row>
    <row r="78" spans="1:18" x14ac:dyDescent="0.2">
      <c r="A78">
        <v>74</v>
      </c>
      <c r="B78" t="s">
        <v>1682</v>
      </c>
      <c r="C78" t="s">
        <v>1681</v>
      </c>
      <c r="D78" t="s">
        <v>1682</v>
      </c>
      <c r="E78" t="s">
        <v>1682</v>
      </c>
      <c r="P78">
        <v>74</v>
      </c>
      <c r="Q78" t="s">
        <v>1299</v>
      </c>
      <c r="R78" t="s">
        <v>1300</v>
      </c>
    </row>
    <row r="79" spans="1:18" x14ac:dyDescent="0.2">
      <c r="A79">
        <v>75</v>
      </c>
      <c r="B79" t="s">
        <v>133</v>
      </c>
      <c r="C79" t="s">
        <v>133</v>
      </c>
      <c r="D79" t="s">
        <v>133</v>
      </c>
      <c r="E79" t="s">
        <v>133</v>
      </c>
      <c r="P79">
        <v>75</v>
      </c>
      <c r="Q79" t="s">
        <v>1301</v>
      </c>
      <c r="R79" t="s">
        <v>1302</v>
      </c>
    </row>
    <row r="80" spans="1:18" x14ac:dyDescent="0.2">
      <c r="A80">
        <v>76</v>
      </c>
      <c r="B80" t="s">
        <v>133</v>
      </c>
      <c r="C80" t="s">
        <v>133</v>
      </c>
      <c r="D80" t="s">
        <v>133</v>
      </c>
      <c r="E80" t="s">
        <v>133</v>
      </c>
      <c r="P80">
        <v>76</v>
      </c>
      <c r="Q80" t="s">
        <v>1310</v>
      </c>
      <c r="R80" t="s">
        <v>1311</v>
      </c>
    </row>
    <row r="81" spans="1:18" x14ac:dyDescent="0.2">
      <c r="A81">
        <v>77</v>
      </c>
      <c r="B81" t="s">
        <v>133</v>
      </c>
      <c r="C81" t="s">
        <v>133</v>
      </c>
      <c r="D81" t="s">
        <v>133</v>
      </c>
      <c r="E81" t="s">
        <v>133</v>
      </c>
      <c r="P81">
        <v>77</v>
      </c>
      <c r="Q81" t="s">
        <v>1312</v>
      </c>
      <c r="R81" t="s">
        <v>1313</v>
      </c>
    </row>
    <row r="82" spans="1:18" x14ac:dyDescent="0.2">
      <c r="A82">
        <v>78</v>
      </c>
      <c r="B82" t="s">
        <v>133</v>
      </c>
      <c r="C82" t="s">
        <v>133</v>
      </c>
      <c r="D82" t="s">
        <v>133</v>
      </c>
      <c r="E82" t="s">
        <v>133</v>
      </c>
      <c r="P82">
        <v>78</v>
      </c>
      <c r="Q82" t="s">
        <v>1314</v>
      </c>
      <c r="R82" t="s">
        <v>1315</v>
      </c>
    </row>
    <row r="83" spans="1:18" x14ac:dyDescent="0.2">
      <c r="A83">
        <v>79</v>
      </c>
      <c r="B83" t="s">
        <v>133</v>
      </c>
      <c r="C83" t="s">
        <v>133</v>
      </c>
      <c r="D83" t="s">
        <v>133</v>
      </c>
      <c r="E83" t="s">
        <v>133</v>
      </c>
      <c r="P83">
        <v>79</v>
      </c>
      <c r="Q83" t="s">
        <v>1316</v>
      </c>
      <c r="R83" t="s">
        <v>1317</v>
      </c>
    </row>
    <row r="84" spans="1:18" x14ac:dyDescent="0.2">
      <c r="A84">
        <v>80</v>
      </c>
      <c r="B84" t="s">
        <v>150</v>
      </c>
      <c r="C84" t="s">
        <v>1683</v>
      </c>
      <c r="D84" t="s">
        <v>151</v>
      </c>
      <c r="E84" t="s">
        <v>151</v>
      </c>
      <c r="F84" t="s">
        <v>763</v>
      </c>
      <c r="P84">
        <v>80</v>
      </c>
      <c r="Q84" t="s">
        <v>1318</v>
      </c>
      <c r="R84" t="s">
        <v>1319</v>
      </c>
    </row>
    <row r="85" spans="1:18" x14ac:dyDescent="0.2">
      <c r="A85">
        <v>81</v>
      </c>
      <c r="B85" t="s">
        <v>152</v>
      </c>
      <c r="C85" t="s">
        <v>1684</v>
      </c>
      <c r="D85" t="s">
        <v>153</v>
      </c>
      <c r="E85" t="s">
        <v>153</v>
      </c>
      <c r="F85" t="s">
        <v>758</v>
      </c>
      <c r="G85" t="s">
        <v>1927</v>
      </c>
      <c r="P85">
        <v>81</v>
      </c>
      <c r="Q85" t="s">
        <v>1320</v>
      </c>
      <c r="R85" t="s">
        <v>1321</v>
      </c>
    </row>
    <row r="86" spans="1:18" x14ac:dyDescent="0.2">
      <c r="A86">
        <v>82</v>
      </c>
      <c r="B86" t="s">
        <v>790</v>
      </c>
      <c r="C86" t="s">
        <v>1685</v>
      </c>
      <c r="D86" t="s">
        <v>154</v>
      </c>
      <c r="E86" t="s">
        <v>154</v>
      </c>
      <c r="F86" t="s">
        <v>764</v>
      </c>
      <c r="G86" t="s">
        <v>1936</v>
      </c>
      <c r="P86">
        <v>82</v>
      </c>
      <c r="Q86" t="s">
        <v>1322</v>
      </c>
      <c r="R86" t="s">
        <v>1323</v>
      </c>
    </row>
    <row r="87" spans="1:18" x14ac:dyDescent="0.2">
      <c r="A87">
        <v>83</v>
      </c>
      <c r="B87" t="s">
        <v>1755</v>
      </c>
      <c r="C87" t="s">
        <v>1686</v>
      </c>
      <c r="D87" t="s">
        <v>155</v>
      </c>
      <c r="E87" t="s">
        <v>155</v>
      </c>
      <c r="F87" t="s">
        <v>765</v>
      </c>
      <c r="G87" t="s">
        <v>1923</v>
      </c>
      <c r="P87">
        <v>83</v>
      </c>
      <c r="Q87" t="s">
        <v>1324</v>
      </c>
      <c r="R87" t="s">
        <v>1325</v>
      </c>
    </row>
    <row r="88" spans="1:18" x14ac:dyDescent="0.2">
      <c r="A88">
        <v>84</v>
      </c>
      <c r="B88" t="s">
        <v>791</v>
      </c>
      <c r="C88" t="s">
        <v>1687</v>
      </c>
      <c r="D88" t="s">
        <v>156</v>
      </c>
      <c r="E88" t="s">
        <v>156</v>
      </c>
      <c r="F88" t="s">
        <v>766</v>
      </c>
      <c r="G88" t="s">
        <v>1937</v>
      </c>
      <c r="P88">
        <v>84</v>
      </c>
      <c r="Q88" t="s">
        <v>1326</v>
      </c>
      <c r="R88" t="s">
        <v>1327</v>
      </c>
    </row>
    <row r="89" spans="1:18" x14ac:dyDescent="0.2">
      <c r="A89">
        <v>85</v>
      </c>
      <c r="B89" t="s">
        <v>730</v>
      </c>
      <c r="C89" t="s">
        <v>1688</v>
      </c>
      <c r="D89" t="s">
        <v>731</v>
      </c>
      <c r="E89" t="s">
        <v>731</v>
      </c>
      <c r="F89" t="s">
        <v>767</v>
      </c>
      <c r="P89">
        <v>85</v>
      </c>
      <c r="Q89" t="s">
        <v>1328</v>
      </c>
      <c r="R89" t="s">
        <v>1329</v>
      </c>
    </row>
    <row r="90" spans="1:18" x14ac:dyDescent="0.2">
      <c r="A90">
        <v>86</v>
      </c>
      <c r="B90" t="s">
        <v>157</v>
      </c>
      <c r="C90" t="s">
        <v>1689</v>
      </c>
      <c r="D90" t="s">
        <v>169</v>
      </c>
      <c r="E90" t="s">
        <v>169</v>
      </c>
      <c r="F90" t="s">
        <v>758</v>
      </c>
      <c r="G90" t="s">
        <v>1927</v>
      </c>
      <c r="P90">
        <v>86</v>
      </c>
      <c r="Q90" t="s">
        <v>1330</v>
      </c>
      <c r="R90" t="s">
        <v>1331</v>
      </c>
    </row>
    <row r="91" spans="1:18" x14ac:dyDescent="0.2">
      <c r="A91">
        <v>87</v>
      </c>
      <c r="B91" t="s">
        <v>792</v>
      </c>
      <c r="C91" t="s">
        <v>1690</v>
      </c>
      <c r="D91" t="s">
        <v>170</v>
      </c>
      <c r="E91" t="s">
        <v>170</v>
      </c>
      <c r="F91" t="s">
        <v>764</v>
      </c>
      <c r="P91">
        <v>87</v>
      </c>
      <c r="Q91" t="s">
        <v>1332</v>
      </c>
      <c r="R91" t="s">
        <v>1333</v>
      </c>
    </row>
    <row r="92" spans="1:18" x14ac:dyDescent="0.2">
      <c r="A92">
        <v>88</v>
      </c>
      <c r="B92" t="s">
        <v>1756</v>
      </c>
      <c r="C92" t="s">
        <v>1691</v>
      </c>
      <c r="D92" t="s">
        <v>171</v>
      </c>
      <c r="E92" t="s">
        <v>171</v>
      </c>
      <c r="F92" t="s">
        <v>768</v>
      </c>
      <c r="G92" t="s">
        <v>1938</v>
      </c>
      <c r="P92">
        <v>88</v>
      </c>
      <c r="Q92" t="s">
        <v>1334</v>
      </c>
      <c r="R92" t="s">
        <v>1335</v>
      </c>
    </row>
    <row r="93" spans="1:18" x14ac:dyDescent="0.2">
      <c r="A93">
        <v>89</v>
      </c>
      <c r="B93" t="s">
        <v>172</v>
      </c>
      <c r="C93" t="s">
        <v>1692</v>
      </c>
      <c r="D93" t="s">
        <v>173</v>
      </c>
      <c r="E93" t="s">
        <v>173</v>
      </c>
      <c r="F93" t="s">
        <v>758</v>
      </c>
      <c r="G93" t="s">
        <v>1927</v>
      </c>
      <c r="P93">
        <v>89</v>
      </c>
      <c r="Q93" t="s">
        <v>1336</v>
      </c>
      <c r="R93" t="s">
        <v>1337</v>
      </c>
    </row>
    <row r="94" spans="1:18" x14ac:dyDescent="0.2">
      <c r="A94">
        <v>90</v>
      </c>
      <c r="B94" t="s">
        <v>793</v>
      </c>
      <c r="C94" t="s">
        <v>1693</v>
      </c>
      <c r="D94" t="s">
        <v>174</v>
      </c>
      <c r="E94" t="s">
        <v>174</v>
      </c>
      <c r="F94" t="s">
        <v>758</v>
      </c>
      <c r="P94">
        <v>90</v>
      </c>
      <c r="Q94" t="s">
        <v>1338</v>
      </c>
      <c r="R94" t="s">
        <v>1339</v>
      </c>
    </row>
    <row r="95" spans="1:18" x14ac:dyDescent="0.2">
      <c r="A95">
        <v>91</v>
      </c>
      <c r="B95" t="s">
        <v>1757</v>
      </c>
      <c r="C95" t="s">
        <v>1694</v>
      </c>
      <c r="D95" t="s">
        <v>175</v>
      </c>
      <c r="E95" t="s">
        <v>175</v>
      </c>
      <c r="F95" t="s">
        <v>764</v>
      </c>
      <c r="G95" t="s">
        <v>1939</v>
      </c>
      <c r="P95">
        <v>91</v>
      </c>
      <c r="Q95" t="s">
        <v>1340</v>
      </c>
      <c r="R95" t="s">
        <v>1341</v>
      </c>
    </row>
    <row r="96" spans="1:18" x14ac:dyDescent="0.2">
      <c r="A96">
        <v>92</v>
      </c>
      <c r="B96" t="s">
        <v>176</v>
      </c>
      <c r="C96" t="s">
        <v>1695</v>
      </c>
      <c r="D96" t="s">
        <v>706</v>
      </c>
      <c r="E96" t="s">
        <v>706</v>
      </c>
      <c r="F96" t="s">
        <v>758</v>
      </c>
      <c r="G96" t="s">
        <v>1940</v>
      </c>
      <c r="P96">
        <v>92</v>
      </c>
      <c r="Q96" t="s">
        <v>1117</v>
      </c>
      <c r="R96" t="s">
        <v>1342</v>
      </c>
    </row>
    <row r="97" spans="1:18" x14ac:dyDescent="0.2">
      <c r="A97">
        <v>93</v>
      </c>
      <c r="B97" t="s">
        <v>177</v>
      </c>
      <c r="C97" t="s">
        <v>1696</v>
      </c>
      <c r="D97" t="s">
        <v>707</v>
      </c>
      <c r="E97" t="s">
        <v>707</v>
      </c>
      <c r="F97" t="s">
        <v>760</v>
      </c>
      <c r="G97" t="s">
        <v>1941</v>
      </c>
      <c r="P97">
        <v>93</v>
      </c>
      <c r="Q97" t="s">
        <v>1343</v>
      </c>
      <c r="R97" t="s">
        <v>1344</v>
      </c>
    </row>
    <row r="98" spans="1:18" x14ac:dyDescent="0.2">
      <c r="A98">
        <v>94</v>
      </c>
      <c r="B98" t="s">
        <v>178</v>
      </c>
      <c r="C98" t="s">
        <v>1697</v>
      </c>
      <c r="D98" t="s">
        <v>179</v>
      </c>
      <c r="E98" t="s">
        <v>179</v>
      </c>
      <c r="F98" t="s">
        <v>760</v>
      </c>
      <c r="G98" t="s">
        <v>1942</v>
      </c>
      <c r="P98">
        <v>94</v>
      </c>
      <c r="Q98" t="s">
        <v>1345</v>
      </c>
      <c r="R98" t="s">
        <v>1346</v>
      </c>
    </row>
    <row r="99" spans="1:18" x14ac:dyDescent="0.2">
      <c r="A99">
        <v>95</v>
      </c>
      <c r="B99" t="s">
        <v>2039</v>
      </c>
      <c r="C99" t="s">
        <v>2040</v>
      </c>
      <c r="D99" t="s">
        <v>2039</v>
      </c>
      <c r="E99" t="s">
        <v>2039</v>
      </c>
      <c r="G99" t="s">
        <v>1948</v>
      </c>
      <c r="P99">
        <v>95</v>
      </c>
      <c r="Q99" t="s">
        <v>1347</v>
      </c>
      <c r="R99" t="s">
        <v>1348</v>
      </c>
    </row>
    <row r="100" spans="1:18" x14ac:dyDescent="0.2">
      <c r="A100">
        <v>96</v>
      </c>
      <c r="B100" t="s">
        <v>1758</v>
      </c>
      <c r="C100" t="s">
        <v>180</v>
      </c>
      <c r="D100" t="s">
        <v>181</v>
      </c>
      <c r="E100" t="s">
        <v>181</v>
      </c>
      <c r="F100" t="s">
        <v>765</v>
      </c>
      <c r="G100" t="s">
        <v>1939</v>
      </c>
      <c r="P100">
        <v>96</v>
      </c>
      <c r="Q100" t="s">
        <v>1349</v>
      </c>
      <c r="R100" t="s">
        <v>1350</v>
      </c>
    </row>
    <row r="101" spans="1:18" x14ac:dyDescent="0.2">
      <c r="A101">
        <v>97</v>
      </c>
      <c r="B101" t="s">
        <v>182</v>
      </c>
      <c r="C101" t="s">
        <v>183</v>
      </c>
      <c r="D101" t="s">
        <v>184</v>
      </c>
      <c r="E101" t="s">
        <v>184</v>
      </c>
      <c r="F101" t="s">
        <v>769</v>
      </c>
      <c r="G101" t="s">
        <v>1923</v>
      </c>
      <c r="P101">
        <v>97</v>
      </c>
      <c r="Q101" t="s">
        <v>1351</v>
      </c>
      <c r="R101" t="s">
        <v>1352</v>
      </c>
    </row>
    <row r="102" spans="1:18" x14ac:dyDescent="0.2">
      <c r="A102">
        <v>98</v>
      </c>
      <c r="B102" t="s">
        <v>185</v>
      </c>
      <c r="C102" t="s">
        <v>186</v>
      </c>
      <c r="D102" t="s">
        <v>187</v>
      </c>
      <c r="E102" t="s">
        <v>187</v>
      </c>
      <c r="F102" t="s">
        <v>769</v>
      </c>
      <c r="G102" t="s">
        <v>1939</v>
      </c>
      <c r="P102">
        <v>98</v>
      </c>
      <c r="Q102" t="s">
        <v>1353</v>
      </c>
      <c r="R102" t="s">
        <v>1354</v>
      </c>
    </row>
    <row r="103" spans="1:18" x14ac:dyDescent="0.2">
      <c r="A103">
        <v>99</v>
      </c>
      <c r="B103" t="s">
        <v>188</v>
      </c>
      <c r="C103" t="s">
        <v>189</v>
      </c>
      <c r="D103" t="s">
        <v>770</v>
      </c>
      <c r="E103" t="s">
        <v>1132</v>
      </c>
      <c r="F103" t="s">
        <v>771</v>
      </c>
      <c r="P103">
        <v>99</v>
      </c>
      <c r="Q103" t="s">
        <v>1355</v>
      </c>
      <c r="R103" t="s">
        <v>1356</v>
      </c>
    </row>
    <row r="104" spans="1:18" x14ac:dyDescent="0.2">
      <c r="A104">
        <v>100</v>
      </c>
      <c r="B104" t="s">
        <v>133</v>
      </c>
      <c r="C104" t="s">
        <v>133</v>
      </c>
      <c r="D104" t="s">
        <v>133</v>
      </c>
      <c r="E104" t="s">
        <v>133</v>
      </c>
      <c r="P104">
        <v>100</v>
      </c>
      <c r="Q104" t="s">
        <v>1357</v>
      </c>
      <c r="R104" t="s">
        <v>1358</v>
      </c>
    </row>
    <row r="105" spans="1:18" x14ac:dyDescent="0.2">
      <c r="A105">
        <v>101</v>
      </c>
      <c r="B105" t="s">
        <v>190</v>
      </c>
      <c r="C105" t="s">
        <v>191</v>
      </c>
      <c r="D105" t="s">
        <v>190</v>
      </c>
      <c r="E105" t="s">
        <v>192</v>
      </c>
      <c r="P105">
        <v>101</v>
      </c>
      <c r="Q105" t="s">
        <v>1359</v>
      </c>
      <c r="R105" t="s">
        <v>1360</v>
      </c>
    </row>
    <row r="106" spans="1:18" x14ac:dyDescent="0.2">
      <c r="A106">
        <v>102</v>
      </c>
      <c r="B106" t="s">
        <v>193</v>
      </c>
      <c r="C106" t="s">
        <v>1698</v>
      </c>
      <c r="D106" t="s">
        <v>193</v>
      </c>
      <c r="E106" t="s">
        <v>194</v>
      </c>
      <c r="P106">
        <v>102</v>
      </c>
      <c r="Q106" t="s">
        <v>1361</v>
      </c>
      <c r="R106" t="s">
        <v>1362</v>
      </c>
    </row>
    <row r="107" spans="1:18" x14ac:dyDescent="0.2">
      <c r="A107">
        <v>103</v>
      </c>
      <c r="B107" t="s">
        <v>195</v>
      </c>
      <c r="C107" t="s">
        <v>1699</v>
      </c>
      <c r="D107" t="s">
        <v>195</v>
      </c>
      <c r="E107" t="s">
        <v>196</v>
      </c>
      <c r="P107">
        <v>103</v>
      </c>
      <c r="Q107" t="s">
        <v>1363</v>
      </c>
      <c r="R107" t="s">
        <v>1364</v>
      </c>
    </row>
    <row r="108" spans="1:18" x14ac:dyDescent="0.2">
      <c r="A108">
        <v>104</v>
      </c>
      <c r="B108" t="s">
        <v>197</v>
      </c>
      <c r="C108" t="s">
        <v>1700</v>
      </c>
      <c r="D108" t="s">
        <v>197</v>
      </c>
      <c r="E108" t="s">
        <v>198</v>
      </c>
      <c r="P108">
        <v>104</v>
      </c>
      <c r="Q108" t="s">
        <v>1365</v>
      </c>
      <c r="R108" t="s">
        <v>1366</v>
      </c>
    </row>
    <row r="109" spans="1:18" x14ac:dyDescent="0.2">
      <c r="A109">
        <v>105</v>
      </c>
      <c r="B109" t="s">
        <v>199</v>
      </c>
      <c r="C109" t="s">
        <v>0</v>
      </c>
      <c r="D109" t="s">
        <v>199</v>
      </c>
      <c r="E109" t="s">
        <v>200</v>
      </c>
      <c r="P109">
        <v>105</v>
      </c>
      <c r="Q109" t="s">
        <v>1367</v>
      </c>
      <c r="R109" t="s">
        <v>1368</v>
      </c>
    </row>
    <row r="110" spans="1:18" x14ac:dyDescent="0.2">
      <c r="A110">
        <v>106</v>
      </c>
      <c r="B110" t="s">
        <v>2</v>
      </c>
      <c r="C110" t="s">
        <v>1</v>
      </c>
      <c r="D110" t="s">
        <v>2</v>
      </c>
      <c r="E110" t="s">
        <v>201</v>
      </c>
      <c r="P110">
        <v>106</v>
      </c>
      <c r="Q110" t="s">
        <v>1369</v>
      </c>
      <c r="R110" t="s">
        <v>1370</v>
      </c>
    </row>
    <row r="111" spans="1:18" x14ac:dyDescent="0.2">
      <c r="A111">
        <v>107</v>
      </c>
      <c r="B111" t="s">
        <v>202</v>
      </c>
      <c r="C111" t="s">
        <v>3</v>
      </c>
      <c r="D111" t="s">
        <v>202</v>
      </c>
      <c r="E111" t="s">
        <v>203</v>
      </c>
      <c r="P111">
        <v>107</v>
      </c>
      <c r="Q111" t="s">
        <v>1371</v>
      </c>
      <c r="R111" t="s">
        <v>1372</v>
      </c>
    </row>
    <row r="112" spans="1:18" x14ac:dyDescent="0.2">
      <c r="A112">
        <v>108</v>
      </c>
      <c r="B112" t="s">
        <v>133</v>
      </c>
      <c r="C112" t="s">
        <v>133</v>
      </c>
      <c r="D112" t="s">
        <v>133</v>
      </c>
      <c r="E112" t="s">
        <v>133</v>
      </c>
      <c r="P112">
        <v>108</v>
      </c>
      <c r="Q112" t="s">
        <v>1373</v>
      </c>
      <c r="R112" t="s">
        <v>1374</v>
      </c>
    </row>
    <row r="113" spans="1:18" x14ac:dyDescent="0.2">
      <c r="A113">
        <v>109</v>
      </c>
      <c r="B113" t="s">
        <v>133</v>
      </c>
      <c r="C113" t="s">
        <v>133</v>
      </c>
      <c r="D113" t="s">
        <v>133</v>
      </c>
      <c r="E113" t="s">
        <v>133</v>
      </c>
      <c r="P113">
        <v>109</v>
      </c>
      <c r="Q113" t="s">
        <v>1375</v>
      </c>
      <c r="R113" t="s">
        <v>1376</v>
      </c>
    </row>
    <row r="114" spans="1:18" x14ac:dyDescent="0.2">
      <c r="A114">
        <v>110</v>
      </c>
      <c r="B114" t="s">
        <v>133</v>
      </c>
      <c r="C114" t="s">
        <v>133</v>
      </c>
      <c r="D114" t="s">
        <v>133</v>
      </c>
      <c r="E114" t="s">
        <v>133</v>
      </c>
      <c r="P114">
        <v>110</v>
      </c>
      <c r="Q114" t="s">
        <v>1377</v>
      </c>
      <c r="R114" t="s">
        <v>1378</v>
      </c>
    </row>
    <row r="115" spans="1:18" x14ac:dyDescent="0.2">
      <c r="A115">
        <v>111</v>
      </c>
      <c r="B115" t="s">
        <v>133</v>
      </c>
      <c r="C115" t="s">
        <v>133</v>
      </c>
      <c r="D115" t="s">
        <v>133</v>
      </c>
      <c r="E115" t="s">
        <v>133</v>
      </c>
      <c r="P115">
        <v>111</v>
      </c>
      <c r="Q115" t="s">
        <v>1379</v>
      </c>
      <c r="R115" t="s">
        <v>1380</v>
      </c>
    </row>
    <row r="116" spans="1:18" x14ac:dyDescent="0.2">
      <c r="A116">
        <v>112</v>
      </c>
      <c r="B116" t="s">
        <v>133</v>
      </c>
      <c r="C116" t="s">
        <v>133</v>
      </c>
      <c r="D116" t="s">
        <v>133</v>
      </c>
      <c r="E116" t="s">
        <v>133</v>
      </c>
      <c r="P116">
        <v>112</v>
      </c>
      <c r="Q116" t="s">
        <v>1381</v>
      </c>
      <c r="R116" t="s">
        <v>1382</v>
      </c>
    </row>
    <row r="117" spans="1:18" x14ac:dyDescent="0.2">
      <c r="A117">
        <v>113</v>
      </c>
      <c r="B117" t="s">
        <v>133</v>
      </c>
      <c r="C117" t="s">
        <v>133</v>
      </c>
      <c r="D117" t="s">
        <v>133</v>
      </c>
      <c r="E117" t="s">
        <v>133</v>
      </c>
      <c r="P117">
        <v>113</v>
      </c>
      <c r="Q117" t="s">
        <v>1383</v>
      </c>
      <c r="R117" t="s">
        <v>1384</v>
      </c>
    </row>
    <row r="118" spans="1:18" x14ac:dyDescent="0.2">
      <c r="A118">
        <v>114</v>
      </c>
      <c r="B118" t="s">
        <v>133</v>
      </c>
      <c r="C118" t="s">
        <v>133</v>
      </c>
      <c r="D118" t="s">
        <v>133</v>
      </c>
      <c r="E118" t="s">
        <v>133</v>
      </c>
      <c r="P118">
        <v>114</v>
      </c>
      <c r="Q118" t="s">
        <v>1385</v>
      </c>
      <c r="R118" t="s">
        <v>1386</v>
      </c>
    </row>
    <row r="119" spans="1:18" x14ac:dyDescent="0.2">
      <c r="A119">
        <v>115</v>
      </c>
      <c r="B119" t="s">
        <v>133</v>
      </c>
      <c r="C119" t="s">
        <v>133</v>
      </c>
      <c r="D119" t="s">
        <v>133</v>
      </c>
      <c r="E119" t="s">
        <v>133</v>
      </c>
      <c r="P119">
        <v>115</v>
      </c>
      <c r="Q119" t="s">
        <v>1387</v>
      </c>
      <c r="R119" t="s">
        <v>1388</v>
      </c>
    </row>
    <row r="120" spans="1:18" x14ac:dyDescent="0.2">
      <c r="A120">
        <v>116</v>
      </c>
      <c r="B120" t="s">
        <v>133</v>
      </c>
      <c r="C120" t="s">
        <v>133</v>
      </c>
      <c r="D120" t="s">
        <v>133</v>
      </c>
      <c r="E120" t="s">
        <v>133</v>
      </c>
      <c r="P120">
        <v>116</v>
      </c>
      <c r="Q120" t="s">
        <v>1389</v>
      </c>
      <c r="R120" t="s">
        <v>1390</v>
      </c>
    </row>
    <row r="121" spans="1:18" x14ac:dyDescent="0.2">
      <c r="A121">
        <v>117</v>
      </c>
      <c r="B121" t="s">
        <v>133</v>
      </c>
      <c r="C121" t="s">
        <v>133</v>
      </c>
      <c r="D121" t="s">
        <v>133</v>
      </c>
      <c r="E121" t="s">
        <v>133</v>
      </c>
      <c r="P121">
        <v>117</v>
      </c>
      <c r="Q121" t="s">
        <v>1391</v>
      </c>
      <c r="R121" t="s">
        <v>1392</v>
      </c>
    </row>
    <row r="122" spans="1:18" x14ac:dyDescent="0.2">
      <c r="A122">
        <v>118</v>
      </c>
      <c r="B122" t="s">
        <v>133</v>
      </c>
      <c r="C122" t="s">
        <v>133</v>
      </c>
      <c r="D122" t="s">
        <v>133</v>
      </c>
      <c r="E122" t="s">
        <v>133</v>
      </c>
      <c r="P122">
        <v>118</v>
      </c>
      <c r="Q122" t="s">
        <v>1393</v>
      </c>
      <c r="R122" t="s">
        <v>1394</v>
      </c>
    </row>
    <row r="123" spans="1:18" x14ac:dyDescent="0.2">
      <c r="A123">
        <v>119</v>
      </c>
      <c r="B123" t="s">
        <v>133</v>
      </c>
      <c r="C123" t="s">
        <v>133</v>
      </c>
      <c r="D123" t="s">
        <v>133</v>
      </c>
      <c r="E123" t="s">
        <v>133</v>
      </c>
      <c r="P123">
        <v>119</v>
      </c>
      <c r="Q123" t="s">
        <v>1395</v>
      </c>
      <c r="R123" t="s">
        <v>1396</v>
      </c>
    </row>
    <row r="124" spans="1:18" x14ac:dyDescent="0.2">
      <c r="A124">
        <v>120</v>
      </c>
      <c r="B124" t="s">
        <v>133</v>
      </c>
      <c r="C124" t="s">
        <v>133</v>
      </c>
      <c r="D124" t="s">
        <v>133</v>
      </c>
      <c r="E124" t="s">
        <v>133</v>
      </c>
      <c r="P124">
        <v>120</v>
      </c>
      <c r="Q124" t="s">
        <v>1397</v>
      </c>
      <c r="R124" t="s">
        <v>1398</v>
      </c>
    </row>
    <row r="125" spans="1:18" x14ac:dyDescent="0.2">
      <c r="A125">
        <v>151</v>
      </c>
      <c r="B125" t="s">
        <v>204</v>
      </c>
      <c r="C125" t="s">
        <v>4</v>
      </c>
      <c r="D125" t="s">
        <v>204</v>
      </c>
      <c r="E125" t="s">
        <v>205</v>
      </c>
      <c r="P125">
        <v>121</v>
      </c>
      <c r="Q125" t="s">
        <v>1399</v>
      </c>
      <c r="R125" t="s">
        <v>1400</v>
      </c>
    </row>
    <row r="126" spans="1:18" x14ac:dyDescent="0.2">
      <c r="A126">
        <v>152</v>
      </c>
      <c r="B126" t="s">
        <v>206</v>
      </c>
      <c r="C126" t="s">
        <v>5</v>
      </c>
      <c r="D126" t="s">
        <v>206</v>
      </c>
      <c r="E126" t="s">
        <v>207</v>
      </c>
      <c r="P126">
        <v>122</v>
      </c>
      <c r="Q126" t="s">
        <v>1401</v>
      </c>
      <c r="R126" t="s">
        <v>1402</v>
      </c>
    </row>
    <row r="127" spans="1:18" x14ac:dyDescent="0.2">
      <c r="A127">
        <v>153</v>
      </c>
      <c r="B127" t="s">
        <v>208</v>
      </c>
      <c r="C127" t="s">
        <v>6</v>
      </c>
      <c r="D127" t="s">
        <v>208</v>
      </c>
      <c r="E127" t="s">
        <v>209</v>
      </c>
      <c r="P127">
        <v>123</v>
      </c>
      <c r="Q127" t="s">
        <v>1403</v>
      </c>
      <c r="R127" t="s">
        <v>1404</v>
      </c>
    </row>
    <row r="128" spans="1:18" x14ac:dyDescent="0.2">
      <c r="A128">
        <v>154</v>
      </c>
      <c r="B128" t="s">
        <v>210</v>
      </c>
      <c r="C128" t="s">
        <v>7</v>
      </c>
      <c r="D128" t="s">
        <v>210</v>
      </c>
      <c r="E128" t="s">
        <v>211</v>
      </c>
      <c r="P128">
        <v>124</v>
      </c>
      <c r="Q128" t="s">
        <v>1405</v>
      </c>
      <c r="R128" t="s">
        <v>1406</v>
      </c>
    </row>
    <row r="129" spans="1:18" x14ac:dyDescent="0.2">
      <c r="A129">
        <v>155</v>
      </c>
      <c r="B129" t="s">
        <v>212</v>
      </c>
      <c r="C129" t="s">
        <v>8</v>
      </c>
      <c r="D129" t="s">
        <v>212</v>
      </c>
      <c r="E129" t="s">
        <v>213</v>
      </c>
      <c r="P129">
        <v>125</v>
      </c>
      <c r="Q129" t="s">
        <v>1407</v>
      </c>
      <c r="R129" t="s">
        <v>1408</v>
      </c>
    </row>
    <row r="130" spans="1:18" x14ac:dyDescent="0.2">
      <c r="A130">
        <v>156</v>
      </c>
      <c r="B130" t="s">
        <v>214</v>
      </c>
      <c r="C130" t="s">
        <v>9</v>
      </c>
      <c r="D130" t="s">
        <v>214</v>
      </c>
      <c r="E130" t="s">
        <v>215</v>
      </c>
      <c r="P130">
        <v>126</v>
      </c>
      <c r="Q130" t="s">
        <v>1409</v>
      </c>
      <c r="R130" t="s">
        <v>1410</v>
      </c>
    </row>
    <row r="131" spans="1:18" x14ac:dyDescent="0.2">
      <c r="A131">
        <v>157</v>
      </c>
      <c r="B131" t="s">
        <v>133</v>
      </c>
      <c r="C131" t="s">
        <v>133</v>
      </c>
      <c r="D131" t="s">
        <v>133</v>
      </c>
      <c r="E131" t="s">
        <v>133</v>
      </c>
      <c r="P131">
        <v>127</v>
      </c>
      <c r="Q131" t="s">
        <v>1126</v>
      </c>
      <c r="R131" t="s">
        <v>1411</v>
      </c>
    </row>
    <row r="132" spans="1:18" x14ac:dyDescent="0.2">
      <c r="A132">
        <v>158</v>
      </c>
      <c r="B132" t="s">
        <v>133</v>
      </c>
      <c r="C132" t="s">
        <v>133</v>
      </c>
      <c r="D132" t="s">
        <v>133</v>
      </c>
      <c r="E132" t="s">
        <v>133</v>
      </c>
      <c r="P132">
        <v>128</v>
      </c>
      <c r="Q132" t="s">
        <v>1412</v>
      </c>
      <c r="R132" t="s">
        <v>1413</v>
      </c>
    </row>
    <row r="133" spans="1:18" x14ac:dyDescent="0.2">
      <c r="A133">
        <v>159</v>
      </c>
      <c r="B133" t="s">
        <v>133</v>
      </c>
      <c r="C133" t="s">
        <v>133</v>
      </c>
      <c r="D133" t="s">
        <v>133</v>
      </c>
      <c r="E133" t="s">
        <v>133</v>
      </c>
      <c r="P133">
        <v>129</v>
      </c>
      <c r="Q133" t="s">
        <v>1414</v>
      </c>
      <c r="R133" t="s">
        <v>1415</v>
      </c>
    </row>
    <row r="134" spans="1:18" x14ac:dyDescent="0.2">
      <c r="A134">
        <v>160</v>
      </c>
      <c r="B134" t="s">
        <v>133</v>
      </c>
      <c r="C134" t="s">
        <v>133</v>
      </c>
      <c r="D134" t="s">
        <v>133</v>
      </c>
      <c r="E134" t="s">
        <v>133</v>
      </c>
      <c r="P134">
        <v>130</v>
      </c>
      <c r="Q134" t="s">
        <v>1416</v>
      </c>
      <c r="R134" t="s">
        <v>1417</v>
      </c>
    </row>
    <row r="135" spans="1:18" x14ac:dyDescent="0.2">
      <c r="A135">
        <v>161</v>
      </c>
      <c r="B135" t="s">
        <v>216</v>
      </c>
      <c r="C135" t="s">
        <v>217</v>
      </c>
      <c r="D135" t="s">
        <v>216</v>
      </c>
      <c r="E135" t="s">
        <v>218</v>
      </c>
      <c r="P135">
        <v>131</v>
      </c>
      <c r="Q135" t="s">
        <v>1418</v>
      </c>
      <c r="R135" t="s">
        <v>1419</v>
      </c>
    </row>
    <row r="136" spans="1:18" x14ac:dyDescent="0.2">
      <c r="A136">
        <v>162</v>
      </c>
      <c r="B136" t="s">
        <v>219</v>
      </c>
      <c r="C136" t="s">
        <v>220</v>
      </c>
      <c r="D136" t="s">
        <v>219</v>
      </c>
      <c r="E136" t="s">
        <v>221</v>
      </c>
      <c r="P136">
        <v>132</v>
      </c>
      <c r="Q136" t="s">
        <v>1420</v>
      </c>
      <c r="R136" t="s">
        <v>1421</v>
      </c>
    </row>
    <row r="137" spans="1:18" x14ac:dyDescent="0.2">
      <c r="A137">
        <v>163</v>
      </c>
      <c r="B137" t="s">
        <v>222</v>
      </c>
      <c r="C137" t="s">
        <v>223</v>
      </c>
      <c r="D137" t="s">
        <v>222</v>
      </c>
      <c r="E137" t="s">
        <v>224</v>
      </c>
      <c r="P137">
        <v>133</v>
      </c>
      <c r="Q137" t="s">
        <v>1422</v>
      </c>
      <c r="R137" t="s">
        <v>1423</v>
      </c>
    </row>
    <row r="138" spans="1:18" x14ac:dyDescent="0.2">
      <c r="A138">
        <v>164</v>
      </c>
      <c r="B138" t="s">
        <v>225</v>
      </c>
      <c r="C138" t="s">
        <v>226</v>
      </c>
      <c r="D138" t="s">
        <v>225</v>
      </c>
      <c r="E138" t="s">
        <v>227</v>
      </c>
      <c r="P138">
        <v>134</v>
      </c>
      <c r="Q138" t="s">
        <v>1424</v>
      </c>
      <c r="R138" t="s">
        <v>1425</v>
      </c>
    </row>
    <row r="139" spans="1:18" x14ac:dyDescent="0.2">
      <c r="A139">
        <v>165</v>
      </c>
      <c r="B139" t="s">
        <v>228</v>
      </c>
      <c r="C139" t="s">
        <v>229</v>
      </c>
      <c r="D139" t="s">
        <v>228</v>
      </c>
      <c r="E139" t="s">
        <v>230</v>
      </c>
      <c r="P139">
        <v>135</v>
      </c>
      <c r="Q139" t="s">
        <v>1426</v>
      </c>
      <c r="R139" t="s">
        <v>1427</v>
      </c>
    </row>
    <row r="140" spans="1:18" x14ac:dyDescent="0.2">
      <c r="A140">
        <v>166</v>
      </c>
      <c r="B140" t="s">
        <v>133</v>
      </c>
      <c r="C140" t="s">
        <v>133</v>
      </c>
      <c r="D140" t="s">
        <v>133</v>
      </c>
      <c r="E140" t="s">
        <v>133</v>
      </c>
      <c r="P140">
        <v>136</v>
      </c>
      <c r="Q140" t="s">
        <v>1428</v>
      </c>
      <c r="R140" t="s">
        <v>1429</v>
      </c>
    </row>
    <row r="141" spans="1:18" x14ac:dyDescent="0.2">
      <c r="A141">
        <v>167</v>
      </c>
      <c r="B141" t="s">
        <v>133</v>
      </c>
      <c r="C141" t="s">
        <v>133</v>
      </c>
      <c r="D141" t="s">
        <v>133</v>
      </c>
      <c r="E141" t="s">
        <v>133</v>
      </c>
      <c r="P141">
        <v>137</v>
      </c>
      <c r="Q141" t="s">
        <v>1430</v>
      </c>
      <c r="R141" t="s">
        <v>1431</v>
      </c>
    </row>
    <row r="142" spans="1:18" x14ac:dyDescent="0.2">
      <c r="A142">
        <v>168</v>
      </c>
      <c r="B142" t="s">
        <v>133</v>
      </c>
      <c r="C142" t="s">
        <v>133</v>
      </c>
      <c r="D142" t="s">
        <v>133</v>
      </c>
      <c r="E142" t="s">
        <v>133</v>
      </c>
      <c r="P142">
        <v>138</v>
      </c>
      <c r="Q142" t="s">
        <v>1432</v>
      </c>
      <c r="R142" t="s">
        <v>1433</v>
      </c>
    </row>
    <row r="143" spans="1:18" x14ac:dyDescent="0.2">
      <c r="A143">
        <v>169</v>
      </c>
      <c r="B143" t="s">
        <v>133</v>
      </c>
      <c r="C143" t="s">
        <v>133</v>
      </c>
      <c r="D143" t="s">
        <v>133</v>
      </c>
      <c r="E143" t="s">
        <v>133</v>
      </c>
      <c r="P143">
        <v>139</v>
      </c>
      <c r="Q143" t="s">
        <v>1434</v>
      </c>
      <c r="R143" t="s">
        <v>1435</v>
      </c>
    </row>
    <row r="144" spans="1:18" x14ac:dyDescent="0.2">
      <c r="A144">
        <v>170</v>
      </c>
      <c r="B144" t="s">
        <v>133</v>
      </c>
      <c r="C144" t="s">
        <v>133</v>
      </c>
      <c r="D144" t="s">
        <v>133</v>
      </c>
      <c r="E144" t="s">
        <v>133</v>
      </c>
      <c r="P144">
        <v>140</v>
      </c>
      <c r="Q144" t="s">
        <v>1436</v>
      </c>
      <c r="R144" t="s">
        <v>1437</v>
      </c>
    </row>
    <row r="145" spans="1:18" x14ac:dyDescent="0.2">
      <c r="A145">
        <v>171</v>
      </c>
      <c r="B145" t="s">
        <v>231</v>
      </c>
      <c r="C145" t="s">
        <v>232</v>
      </c>
      <c r="D145" t="s">
        <v>231</v>
      </c>
      <c r="E145" t="s">
        <v>233</v>
      </c>
      <c r="P145">
        <v>141</v>
      </c>
      <c r="Q145" t="s">
        <v>1438</v>
      </c>
      <c r="R145" t="s">
        <v>1439</v>
      </c>
    </row>
    <row r="146" spans="1:18" x14ac:dyDescent="0.2">
      <c r="A146">
        <v>172</v>
      </c>
      <c r="B146" t="s">
        <v>234</v>
      </c>
      <c r="C146" t="s">
        <v>235</v>
      </c>
      <c r="D146" t="s">
        <v>234</v>
      </c>
      <c r="E146" t="s">
        <v>234</v>
      </c>
      <c r="P146">
        <v>142</v>
      </c>
      <c r="Q146" t="s">
        <v>1440</v>
      </c>
      <c r="R146" t="s">
        <v>1441</v>
      </c>
    </row>
    <row r="147" spans="1:18" x14ac:dyDescent="0.2">
      <c r="A147">
        <v>173</v>
      </c>
      <c r="B147" t="s">
        <v>133</v>
      </c>
      <c r="C147" t="s">
        <v>133</v>
      </c>
      <c r="D147" t="s">
        <v>133</v>
      </c>
      <c r="E147" t="s">
        <v>133</v>
      </c>
      <c r="P147">
        <v>143</v>
      </c>
      <c r="Q147" t="s">
        <v>1442</v>
      </c>
      <c r="R147" t="s">
        <v>1443</v>
      </c>
    </row>
    <row r="148" spans="1:18" x14ac:dyDescent="0.2">
      <c r="A148">
        <v>174</v>
      </c>
      <c r="B148" t="s">
        <v>133</v>
      </c>
      <c r="C148" t="s">
        <v>133</v>
      </c>
      <c r="D148" t="s">
        <v>133</v>
      </c>
      <c r="E148" t="s">
        <v>133</v>
      </c>
      <c r="P148">
        <v>144</v>
      </c>
      <c r="Q148" t="s">
        <v>1444</v>
      </c>
      <c r="R148" t="s">
        <v>1445</v>
      </c>
    </row>
    <row r="149" spans="1:18" x14ac:dyDescent="0.2">
      <c r="A149">
        <v>175</v>
      </c>
      <c r="B149" t="s">
        <v>133</v>
      </c>
      <c r="C149" t="s">
        <v>133</v>
      </c>
      <c r="D149" t="s">
        <v>133</v>
      </c>
      <c r="E149" t="s">
        <v>133</v>
      </c>
      <c r="P149">
        <v>145</v>
      </c>
      <c r="Q149" t="s">
        <v>1446</v>
      </c>
      <c r="R149" t="s">
        <v>1447</v>
      </c>
    </row>
    <row r="150" spans="1:18" x14ac:dyDescent="0.2">
      <c r="A150">
        <v>176</v>
      </c>
      <c r="B150" t="s">
        <v>133</v>
      </c>
      <c r="C150" t="s">
        <v>133</v>
      </c>
      <c r="D150" t="s">
        <v>133</v>
      </c>
      <c r="E150" t="s">
        <v>133</v>
      </c>
      <c r="P150">
        <v>146</v>
      </c>
      <c r="Q150" t="s">
        <v>1448</v>
      </c>
      <c r="R150" t="s">
        <v>1449</v>
      </c>
    </row>
    <row r="151" spans="1:18" x14ac:dyDescent="0.2">
      <c r="A151">
        <v>177</v>
      </c>
      <c r="B151" t="s">
        <v>133</v>
      </c>
      <c r="C151" t="s">
        <v>133</v>
      </c>
      <c r="D151" t="s">
        <v>133</v>
      </c>
      <c r="E151" t="s">
        <v>133</v>
      </c>
      <c r="P151">
        <v>147</v>
      </c>
      <c r="Q151" t="s">
        <v>1450</v>
      </c>
      <c r="R151" t="s">
        <v>1451</v>
      </c>
    </row>
    <row r="152" spans="1:18" x14ac:dyDescent="0.2">
      <c r="A152">
        <v>178</v>
      </c>
      <c r="B152" t="s">
        <v>133</v>
      </c>
      <c r="C152" t="s">
        <v>133</v>
      </c>
      <c r="D152" t="s">
        <v>133</v>
      </c>
      <c r="E152" t="s">
        <v>133</v>
      </c>
      <c r="P152">
        <v>148</v>
      </c>
      <c r="Q152" t="s">
        <v>1452</v>
      </c>
      <c r="R152" t="s">
        <v>1453</v>
      </c>
    </row>
    <row r="153" spans="1:18" x14ac:dyDescent="0.2">
      <c r="A153">
        <v>179</v>
      </c>
      <c r="B153" t="s">
        <v>133</v>
      </c>
      <c r="C153" t="s">
        <v>133</v>
      </c>
      <c r="D153" t="s">
        <v>133</v>
      </c>
      <c r="E153" t="s">
        <v>133</v>
      </c>
      <c r="P153">
        <v>149</v>
      </c>
      <c r="Q153" t="s">
        <v>1129</v>
      </c>
      <c r="R153" t="s">
        <v>1454</v>
      </c>
    </row>
    <row r="154" spans="1:18" x14ac:dyDescent="0.2">
      <c r="A154">
        <v>180</v>
      </c>
      <c r="B154" t="s">
        <v>133</v>
      </c>
      <c r="C154" t="s">
        <v>133</v>
      </c>
      <c r="D154" t="s">
        <v>133</v>
      </c>
      <c r="E154" t="s">
        <v>133</v>
      </c>
      <c r="P154">
        <v>150</v>
      </c>
      <c r="Q154" t="s">
        <v>1119</v>
      </c>
      <c r="R154" t="s">
        <v>1455</v>
      </c>
    </row>
    <row r="155" spans="1:18" x14ac:dyDescent="0.2">
      <c r="A155">
        <v>201</v>
      </c>
      <c r="B155" t="s">
        <v>236</v>
      </c>
      <c r="C155" t="s">
        <v>11</v>
      </c>
      <c r="D155" t="s">
        <v>12</v>
      </c>
      <c r="E155" t="s">
        <v>12</v>
      </c>
      <c r="P155">
        <v>151</v>
      </c>
      <c r="Q155" t="s">
        <v>1456</v>
      </c>
      <c r="R155" t="s">
        <v>1457</v>
      </c>
    </row>
    <row r="156" spans="1:18" x14ac:dyDescent="0.2">
      <c r="A156">
        <v>2201</v>
      </c>
      <c r="B156" t="s">
        <v>237</v>
      </c>
      <c r="C156" t="s">
        <v>238</v>
      </c>
      <c r="D156" t="s">
        <v>794</v>
      </c>
      <c r="E156" t="s">
        <v>732</v>
      </c>
      <c r="H156" t="s">
        <v>581</v>
      </c>
      <c r="P156">
        <v>152</v>
      </c>
      <c r="Q156" t="s">
        <v>1458</v>
      </c>
      <c r="R156" t="s">
        <v>1459</v>
      </c>
    </row>
    <row r="157" spans="1:18" x14ac:dyDescent="0.2">
      <c r="A157">
        <v>73201</v>
      </c>
      <c r="B157" t="s">
        <v>239</v>
      </c>
      <c r="C157" t="s">
        <v>240</v>
      </c>
      <c r="D157" t="s">
        <v>241</v>
      </c>
      <c r="E157" t="s">
        <v>241</v>
      </c>
      <c r="H157" t="s">
        <v>581</v>
      </c>
      <c r="P157">
        <v>153</v>
      </c>
      <c r="Q157" t="s">
        <v>1460</v>
      </c>
      <c r="R157" t="s">
        <v>1461</v>
      </c>
    </row>
    <row r="158" spans="1:18" x14ac:dyDescent="0.2">
      <c r="A158">
        <v>81201</v>
      </c>
      <c r="B158" t="s">
        <v>242</v>
      </c>
      <c r="C158" t="s">
        <v>243</v>
      </c>
      <c r="D158" t="s">
        <v>244</v>
      </c>
      <c r="E158" t="s">
        <v>244</v>
      </c>
      <c r="H158" t="s">
        <v>581</v>
      </c>
      <c r="P158">
        <v>154</v>
      </c>
      <c r="Q158" t="s">
        <v>1462</v>
      </c>
      <c r="R158" t="s">
        <v>1463</v>
      </c>
    </row>
    <row r="159" spans="1:18" x14ac:dyDescent="0.2">
      <c r="A159">
        <v>71201</v>
      </c>
      <c r="B159" t="s">
        <v>245</v>
      </c>
      <c r="C159" t="s">
        <v>246</v>
      </c>
      <c r="D159" t="s">
        <v>247</v>
      </c>
      <c r="E159" t="s">
        <v>247</v>
      </c>
      <c r="H159" t="s">
        <v>581</v>
      </c>
      <c r="P159">
        <v>155</v>
      </c>
      <c r="Q159" t="s">
        <v>1464</v>
      </c>
      <c r="R159" t="s">
        <v>1465</v>
      </c>
    </row>
    <row r="160" spans="1:18" x14ac:dyDescent="0.2">
      <c r="A160">
        <v>5201</v>
      </c>
      <c r="B160" t="s">
        <v>248</v>
      </c>
      <c r="C160" t="s">
        <v>249</v>
      </c>
      <c r="D160" t="s">
        <v>795</v>
      </c>
      <c r="E160" t="s">
        <v>733</v>
      </c>
      <c r="H160" t="s">
        <v>581</v>
      </c>
      <c r="P160">
        <v>156</v>
      </c>
      <c r="Q160" t="s">
        <v>1466</v>
      </c>
      <c r="R160" t="s">
        <v>1467</v>
      </c>
    </row>
    <row r="161" spans="1:18" x14ac:dyDescent="0.2">
      <c r="A161">
        <v>34201</v>
      </c>
      <c r="B161" t="s">
        <v>250</v>
      </c>
      <c r="C161" t="s">
        <v>251</v>
      </c>
      <c r="D161" t="s">
        <v>796</v>
      </c>
      <c r="E161" t="s">
        <v>734</v>
      </c>
      <c r="H161" t="s">
        <v>581</v>
      </c>
      <c r="P161">
        <v>157</v>
      </c>
      <c r="Q161" t="s">
        <v>1108</v>
      </c>
      <c r="R161" t="s">
        <v>1468</v>
      </c>
    </row>
    <row r="162" spans="1:18" x14ac:dyDescent="0.2">
      <c r="A162">
        <v>86201</v>
      </c>
      <c r="B162" t="s">
        <v>252</v>
      </c>
      <c r="C162" t="s">
        <v>253</v>
      </c>
      <c r="D162" t="s">
        <v>254</v>
      </c>
      <c r="E162" t="s">
        <v>254</v>
      </c>
      <c r="H162" t="s">
        <v>581</v>
      </c>
      <c r="P162">
        <v>158</v>
      </c>
      <c r="Q162" t="s">
        <v>1469</v>
      </c>
      <c r="R162" t="s">
        <v>1470</v>
      </c>
    </row>
    <row r="163" spans="1:18" x14ac:dyDescent="0.2">
      <c r="A163">
        <v>72201</v>
      </c>
      <c r="B163" t="s">
        <v>255</v>
      </c>
      <c r="C163" t="s">
        <v>256</v>
      </c>
      <c r="D163" t="s">
        <v>257</v>
      </c>
      <c r="E163" t="s">
        <v>257</v>
      </c>
      <c r="H163" t="s">
        <v>581</v>
      </c>
      <c r="P163">
        <v>159</v>
      </c>
      <c r="Q163" t="s">
        <v>1471</v>
      </c>
      <c r="R163" t="s">
        <v>1472</v>
      </c>
    </row>
    <row r="164" spans="1:18" x14ac:dyDescent="0.2">
      <c r="A164">
        <v>92201</v>
      </c>
      <c r="B164" t="s">
        <v>258</v>
      </c>
      <c r="C164" t="s">
        <v>259</v>
      </c>
      <c r="D164" t="s">
        <v>260</v>
      </c>
      <c r="E164" t="s">
        <v>260</v>
      </c>
      <c r="H164" t="s">
        <v>581</v>
      </c>
      <c r="P164">
        <v>160</v>
      </c>
      <c r="Q164" t="s">
        <v>1473</v>
      </c>
      <c r="R164" t="s">
        <v>1474</v>
      </c>
    </row>
    <row r="165" spans="1:18" x14ac:dyDescent="0.2">
      <c r="A165">
        <v>8201</v>
      </c>
      <c r="B165" t="s">
        <v>261</v>
      </c>
      <c r="C165" t="s">
        <v>262</v>
      </c>
      <c r="D165" t="s">
        <v>797</v>
      </c>
      <c r="E165" t="s">
        <v>735</v>
      </c>
      <c r="H165" t="s">
        <v>581</v>
      </c>
      <c r="P165">
        <v>161</v>
      </c>
      <c r="Q165" t="s">
        <v>1475</v>
      </c>
      <c r="R165" t="s">
        <v>1476</v>
      </c>
    </row>
    <row r="166" spans="1:18" x14ac:dyDescent="0.2">
      <c r="A166">
        <v>202</v>
      </c>
      <c r="B166" t="s">
        <v>263</v>
      </c>
      <c r="C166" t="s">
        <v>13</v>
      </c>
      <c r="D166" t="s">
        <v>14</v>
      </c>
      <c r="E166" t="s">
        <v>14</v>
      </c>
      <c r="P166">
        <v>162</v>
      </c>
      <c r="Q166" t="s">
        <v>1477</v>
      </c>
      <c r="R166" t="s">
        <v>1478</v>
      </c>
    </row>
    <row r="167" spans="1:18" x14ac:dyDescent="0.2">
      <c r="A167">
        <v>44202</v>
      </c>
      <c r="B167" t="s">
        <v>264</v>
      </c>
      <c r="C167" t="s">
        <v>265</v>
      </c>
      <c r="D167" t="s">
        <v>798</v>
      </c>
      <c r="E167" t="s">
        <v>736</v>
      </c>
      <c r="H167" t="s">
        <v>580</v>
      </c>
      <c r="P167">
        <v>163</v>
      </c>
      <c r="Q167" t="s">
        <v>1479</v>
      </c>
      <c r="R167" t="s">
        <v>1480</v>
      </c>
    </row>
    <row r="168" spans="1:18" x14ac:dyDescent="0.2">
      <c r="A168">
        <v>71202</v>
      </c>
      <c r="B168" t="s">
        <v>266</v>
      </c>
      <c r="C168" t="s">
        <v>267</v>
      </c>
      <c r="D168" t="s">
        <v>268</v>
      </c>
      <c r="E168" t="s">
        <v>268</v>
      </c>
      <c r="H168" t="s">
        <v>580</v>
      </c>
      <c r="P168">
        <v>164</v>
      </c>
      <c r="Q168" t="s">
        <v>1481</v>
      </c>
      <c r="R168" t="s">
        <v>1482</v>
      </c>
    </row>
    <row r="169" spans="1:18" x14ac:dyDescent="0.2">
      <c r="A169">
        <v>84202</v>
      </c>
      <c r="B169" t="s">
        <v>269</v>
      </c>
      <c r="C169" t="s">
        <v>270</v>
      </c>
      <c r="D169" t="s">
        <v>271</v>
      </c>
      <c r="E169" t="s">
        <v>271</v>
      </c>
      <c r="H169" t="s">
        <v>580</v>
      </c>
      <c r="P169">
        <v>165</v>
      </c>
      <c r="Q169" t="s">
        <v>1483</v>
      </c>
      <c r="R169" t="s">
        <v>1484</v>
      </c>
    </row>
    <row r="170" spans="1:18" x14ac:dyDescent="0.2">
      <c r="A170">
        <v>3202</v>
      </c>
      <c r="B170" t="s">
        <v>272</v>
      </c>
      <c r="C170" t="s">
        <v>273</v>
      </c>
      <c r="D170" t="s">
        <v>799</v>
      </c>
      <c r="E170" t="s">
        <v>737</v>
      </c>
      <c r="H170" t="s">
        <v>580</v>
      </c>
      <c r="P170">
        <v>166</v>
      </c>
      <c r="Q170" t="s">
        <v>1485</v>
      </c>
      <c r="R170" t="s">
        <v>1486</v>
      </c>
    </row>
    <row r="171" spans="1:18" x14ac:dyDescent="0.2">
      <c r="A171">
        <v>73202</v>
      </c>
      <c r="B171" t="s">
        <v>274</v>
      </c>
      <c r="C171" t="s">
        <v>275</v>
      </c>
      <c r="D171" t="s">
        <v>276</v>
      </c>
      <c r="E171" t="s">
        <v>276</v>
      </c>
      <c r="H171" t="s">
        <v>580</v>
      </c>
      <c r="P171">
        <v>167</v>
      </c>
      <c r="Q171" t="s">
        <v>1487</v>
      </c>
      <c r="R171" t="s">
        <v>1488</v>
      </c>
    </row>
    <row r="172" spans="1:18" x14ac:dyDescent="0.2">
      <c r="A172">
        <v>93202</v>
      </c>
      <c r="B172" t="s">
        <v>277</v>
      </c>
      <c r="C172" t="s">
        <v>278</v>
      </c>
      <c r="D172" t="s">
        <v>279</v>
      </c>
      <c r="E172" t="s">
        <v>279</v>
      </c>
      <c r="H172" t="s">
        <v>580</v>
      </c>
      <c r="P172">
        <v>168</v>
      </c>
      <c r="Q172" t="s">
        <v>1124</v>
      </c>
      <c r="R172" t="s">
        <v>1489</v>
      </c>
    </row>
    <row r="173" spans="1:18" x14ac:dyDescent="0.2">
      <c r="A173">
        <v>6202</v>
      </c>
      <c r="B173" t="s">
        <v>280</v>
      </c>
      <c r="C173" t="s">
        <v>281</v>
      </c>
      <c r="D173" t="s">
        <v>800</v>
      </c>
      <c r="E173" t="s">
        <v>738</v>
      </c>
      <c r="H173" t="s">
        <v>580</v>
      </c>
      <c r="P173">
        <v>169</v>
      </c>
      <c r="Q173" t="s">
        <v>1490</v>
      </c>
      <c r="R173" t="s">
        <v>1491</v>
      </c>
    </row>
    <row r="174" spans="1:18" x14ac:dyDescent="0.2">
      <c r="A174">
        <v>203</v>
      </c>
      <c r="B174" t="s">
        <v>2041</v>
      </c>
      <c r="C174" t="s">
        <v>282</v>
      </c>
      <c r="D174" t="s">
        <v>15</v>
      </c>
      <c r="E174" t="s">
        <v>15</v>
      </c>
      <c r="G174" t="s">
        <v>2042</v>
      </c>
      <c r="P174">
        <v>170</v>
      </c>
      <c r="Q174" t="s">
        <v>1492</v>
      </c>
      <c r="R174" t="s">
        <v>1493</v>
      </c>
    </row>
    <row r="175" spans="1:18" x14ac:dyDescent="0.2">
      <c r="A175">
        <v>44203</v>
      </c>
      <c r="B175" t="s">
        <v>2043</v>
      </c>
      <c r="C175" t="s">
        <v>2044</v>
      </c>
      <c r="D175" t="s">
        <v>2045</v>
      </c>
      <c r="E175" t="s">
        <v>2046</v>
      </c>
      <c r="G175" t="s">
        <v>2042</v>
      </c>
      <c r="H175" t="s">
        <v>580</v>
      </c>
      <c r="P175">
        <v>171</v>
      </c>
      <c r="Q175" t="s">
        <v>1494</v>
      </c>
      <c r="R175" t="s">
        <v>1495</v>
      </c>
    </row>
    <row r="176" spans="1:18" x14ac:dyDescent="0.2">
      <c r="A176">
        <v>71203</v>
      </c>
      <c r="B176" t="s">
        <v>2047</v>
      </c>
      <c r="C176" t="s">
        <v>2048</v>
      </c>
      <c r="D176" t="s">
        <v>2049</v>
      </c>
      <c r="E176" t="s">
        <v>2049</v>
      </c>
      <c r="G176" t="s">
        <v>2042</v>
      </c>
      <c r="H176" t="s">
        <v>580</v>
      </c>
      <c r="P176">
        <v>172</v>
      </c>
      <c r="Q176" t="s">
        <v>1496</v>
      </c>
      <c r="R176" t="s">
        <v>1497</v>
      </c>
    </row>
    <row r="177" spans="1:18" x14ac:dyDescent="0.2">
      <c r="A177">
        <v>84203</v>
      </c>
      <c r="B177" t="s">
        <v>2050</v>
      </c>
      <c r="C177" t="s">
        <v>2051</v>
      </c>
      <c r="D177" t="s">
        <v>2052</v>
      </c>
      <c r="E177" t="s">
        <v>2052</v>
      </c>
      <c r="G177" t="s">
        <v>2042</v>
      </c>
      <c r="H177" t="s">
        <v>580</v>
      </c>
      <c r="P177">
        <v>173</v>
      </c>
      <c r="Q177" t="s">
        <v>1498</v>
      </c>
      <c r="R177" t="s">
        <v>1499</v>
      </c>
    </row>
    <row r="178" spans="1:18" x14ac:dyDescent="0.2">
      <c r="A178">
        <v>73203</v>
      </c>
      <c r="B178" t="s">
        <v>283</v>
      </c>
      <c r="C178" t="s">
        <v>284</v>
      </c>
      <c r="D178" t="s">
        <v>285</v>
      </c>
      <c r="E178" t="s">
        <v>285</v>
      </c>
      <c r="G178" t="s">
        <v>2042</v>
      </c>
      <c r="H178" t="s">
        <v>580</v>
      </c>
      <c r="P178">
        <v>174</v>
      </c>
      <c r="Q178" t="s">
        <v>1500</v>
      </c>
      <c r="R178" t="s">
        <v>1501</v>
      </c>
    </row>
    <row r="179" spans="1:18" x14ac:dyDescent="0.2">
      <c r="A179">
        <v>6203</v>
      </c>
      <c r="B179" t="s">
        <v>2053</v>
      </c>
      <c r="C179" t="s">
        <v>2054</v>
      </c>
      <c r="D179" t="s">
        <v>2055</v>
      </c>
      <c r="E179" t="s">
        <v>2056</v>
      </c>
      <c r="G179" t="s">
        <v>2042</v>
      </c>
      <c r="H179" t="s">
        <v>580</v>
      </c>
      <c r="P179">
        <v>175</v>
      </c>
      <c r="Q179" t="s">
        <v>1502</v>
      </c>
      <c r="R179" t="s">
        <v>1503</v>
      </c>
    </row>
    <row r="180" spans="1:18" x14ac:dyDescent="0.2">
      <c r="A180">
        <v>205</v>
      </c>
      <c r="B180" t="s">
        <v>2057</v>
      </c>
      <c r="C180" t="s">
        <v>2058</v>
      </c>
      <c r="D180" t="s">
        <v>15</v>
      </c>
      <c r="E180" t="s">
        <v>15</v>
      </c>
      <c r="G180" t="s">
        <v>2059</v>
      </c>
      <c r="P180">
        <v>176</v>
      </c>
      <c r="Q180" t="s">
        <v>1504</v>
      </c>
      <c r="R180" t="s">
        <v>1505</v>
      </c>
    </row>
    <row r="181" spans="1:18" x14ac:dyDescent="0.2">
      <c r="A181">
        <v>73205</v>
      </c>
      <c r="B181" t="s">
        <v>283</v>
      </c>
      <c r="C181" t="s">
        <v>2060</v>
      </c>
      <c r="D181" t="s">
        <v>285</v>
      </c>
      <c r="E181" t="s">
        <v>285</v>
      </c>
      <c r="G181" t="s">
        <v>2059</v>
      </c>
      <c r="H181" t="s">
        <v>580</v>
      </c>
      <c r="P181">
        <v>177</v>
      </c>
      <c r="Q181" t="s">
        <v>1506</v>
      </c>
      <c r="R181" t="s">
        <v>1507</v>
      </c>
    </row>
    <row r="182" spans="1:18" x14ac:dyDescent="0.2">
      <c r="A182">
        <v>92205</v>
      </c>
      <c r="B182" t="s">
        <v>286</v>
      </c>
      <c r="C182" t="s">
        <v>2061</v>
      </c>
      <c r="D182" t="s">
        <v>287</v>
      </c>
      <c r="E182" t="s">
        <v>287</v>
      </c>
      <c r="G182" t="s">
        <v>2059</v>
      </c>
      <c r="H182" t="s">
        <v>580</v>
      </c>
      <c r="P182">
        <v>178</v>
      </c>
      <c r="Q182" t="s">
        <v>1508</v>
      </c>
      <c r="R182" t="s">
        <v>1509</v>
      </c>
    </row>
    <row r="183" spans="1:18" x14ac:dyDescent="0.2">
      <c r="A183">
        <v>3205</v>
      </c>
      <c r="B183" t="s">
        <v>288</v>
      </c>
      <c r="C183" t="s">
        <v>2062</v>
      </c>
      <c r="D183" t="s">
        <v>801</v>
      </c>
      <c r="E183" t="s">
        <v>739</v>
      </c>
      <c r="G183" t="s">
        <v>2059</v>
      </c>
      <c r="H183" t="s">
        <v>580</v>
      </c>
      <c r="P183">
        <v>179</v>
      </c>
      <c r="Q183" t="s">
        <v>1510</v>
      </c>
      <c r="R183" t="s">
        <v>1511</v>
      </c>
    </row>
    <row r="184" spans="1:18" x14ac:dyDescent="0.2">
      <c r="A184">
        <v>86205</v>
      </c>
      <c r="B184" t="s">
        <v>289</v>
      </c>
      <c r="C184" t="s">
        <v>2063</v>
      </c>
      <c r="D184" t="s">
        <v>290</v>
      </c>
      <c r="E184" t="s">
        <v>290</v>
      </c>
      <c r="G184" t="s">
        <v>2059</v>
      </c>
      <c r="P184">
        <v>180</v>
      </c>
      <c r="Q184" t="s">
        <v>1512</v>
      </c>
      <c r="R184" t="s">
        <v>1513</v>
      </c>
    </row>
    <row r="185" spans="1:18" x14ac:dyDescent="0.2">
      <c r="A185">
        <v>8205</v>
      </c>
      <c r="B185" t="s">
        <v>291</v>
      </c>
      <c r="C185" t="s">
        <v>2064</v>
      </c>
      <c r="D185" t="s">
        <v>802</v>
      </c>
      <c r="E185" t="s">
        <v>740</v>
      </c>
      <c r="G185" t="s">
        <v>2059</v>
      </c>
      <c r="H185" t="s">
        <v>580</v>
      </c>
      <c r="P185">
        <v>181</v>
      </c>
      <c r="Q185" t="s">
        <v>1514</v>
      </c>
      <c r="R185" t="s">
        <v>1515</v>
      </c>
    </row>
    <row r="186" spans="1:18" x14ac:dyDescent="0.2">
      <c r="A186">
        <v>206</v>
      </c>
      <c r="B186" t="s">
        <v>292</v>
      </c>
      <c r="C186" t="s">
        <v>16</v>
      </c>
      <c r="D186" t="s">
        <v>17</v>
      </c>
      <c r="E186" t="s">
        <v>17</v>
      </c>
      <c r="F186" t="s">
        <v>772</v>
      </c>
      <c r="H186" t="s">
        <v>580</v>
      </c>
      <c r="P186">
        <v>182</v>
      </c>
      <c r="Q186" t="s">
        <v>1516</v>
      </c>
      <c r="R186" t="s">
        <v>1517</v>
      </c>
    </row>
    <row r="187" spans="1:18" x14ac:dyDescent="0.2">
      <c r="A187">
        <v>2206</v>
      </c>
      <c r="B187" t="s">
        <v>293</v>
      </c>
      <c r="C187" t="s">
        <v>294</v>
      </c>
      <c r="D187" t="s">
        <v>803</v>
      </c>
      <c r="E187" t="s">
        <v>741</v>
      </c>
      <c r="F187" t="s">
        <v>772</v>
      </c>
      <c r="H187" t="s">
        <v>580</v>
      </c>
      <c r="P187">
        <v>183</v>
      </c>
      <c r="Q187" t="s">
        <v>1518</v>
      </c>
      <c r="R187" t="s">
        <v>1519</v>
      </c>
    </row>
    <row r="188" spans="1:18" x14ac:dyDescent="0.2">
      <c r="A188">
        <v>83206</v>
      </c>
      <c r="B188" t="s">
        <v>295</v>
      </c>
      <c r="C188" t="s">
        <v>296</v>
      </c>
      <c r="D188" t="s">
        <v>297</v>
      </c>
      <c r="E188" t="s">
        <v>297</v>
      </c>
      <c r="F188" t="s">
        <v>772</v>
      </c>
      <c r="P188">
        <v>184</v>
      </c>
      <c r="Q188" t="s">
        <v>1520</v>
      </c>
      <c r="R188" t="s">
        <v>1521</v>
      </c>
    </row>
    <row r="189" spans="1:18" x14ac:dyDescent="0.2">
      <c r="A189">
        <v>71206</v>
      </c>
      <c r="B189" t="s">
        <v>298</v>
      </c>
      <c r="C189" t="s">
        <v>299</v>
      </c>
      <c r="D189" t="s">
        <v>300</v>
      </c>
      <c r="E189" t="s">
        <v>300</v>
      </c>
      <c r="F189" t="s">
        <v>772</v>
      </c>
      <c r="H189" t="s">
        <v>580</v>
      </c>
      <c r="P189">
        <v>185</v>
      </c>
      <c r="Q189" t="s">
        <v>1522</v>
      </c>
      <c r="R189" t="s">
        <v>1523</v>
      </c>
    </row>
    <row r="190" spans="1:18" x14ac:dyDescent="0.2">
      <c r="A190">
        <v>207</v>
      </c>
      <c r="B190" t="s">
        <v>301</v>
      </c>
      <c r="C190" t="s">
        <v>18</v>
      </c>
      <c r="D190" t="s">
        <v>19</v>
      </c>
      <c r="E190" t="s">
        <v>19</v>
      </c>
      <c r="F190" t="s">
        <v>772</v>
      </c>
      <c r="H190" t="s">
        <v>580</v>
      </c>
      <c r="P190">
        <v>186</v>
      </c>
      <c r="Q190" t="s">
        <v>1524</v>
      </c>
      <c r="R190" t="s">
        <v>1525</v>
      </c>
    </row>
    <row r="191" spans="1:18" x14ac:dyDescent="0.2">
      <c r="A191">
        <v>83207</v>
      </c>
      <c r="B191" t="s">
        <v>302</v>
      </c>
      <c r="C191" t="s">
        <v>303</v>
      </c>
      <c r="D191" t="s">
        <v>304</v>
      </c>
      <c r="E191" t="s">
        <v>304</v>
      </c>
      <c r="F191" t="s">
        <v>772</v>
      </c>
      <c r="H191" t="s">
        <v>580</v>
      </c>
      <c r="P191">
        <v>187</v>
      </c>
      <c r="Q191" t="s">
        <v>1526</v>
      </c>
      <c r="R191" t="s">
        <v>1527</v>
      </c>
    </row>
    <row r="192" spans="1:18" x14ac:dyDescent="0.2">
      <c r="A192">
        <v>73207</v>
      </c>
      <c r="B192" t="s">
        <v>305</v>
      </c>
      <c r="C192" t="s">
        <v>306</v>
      </c>
      <c r="D192" t="s">
        <v>307</v>
      </c>
      <c r="E192" t="s">
        <v>307</v>
      </c>
      <c r="F192" t="s">
        <v>772</v>
      </c>
      <c r="P192">
        <v>188</v>
      </c>
      <c r="Q192" t="s">
        <v>1528</v>
      </c>
      <c r="R192" t="s">
        <v>1529</v>
      </c>
    </row>
    <row r="193" spans="1:18" x14ac:dyDescent="0.2">
      <c r="A193">
        <v>5207</v>
      </c>
      <c r="B193" t="s">
        <v>308</v>
      </c>
      <c r="C193" t="s">
        <v>309</v>
      </c>
      <c r="D193" t="s">
        <v>804</v>
      </c>
      <c r="E193" t="s">
        <v>742</v>
      </c>
      <c r="F193" t="s">
        <v>772</v>
      </c>
      <c r="H193" t="s">
        <v>580</v>
      </c>
      <c r="P193">
        <v>189</v>
      </c>
      <c r="Q193" t="s">
        <v>1530</v>
      </c>
      <c r="R193" t="s">
        <v>1531</v>
      </c>
    </row>
    <row r="194" spans="1:18" x14ac:dyDescent="0.2">
      <c r="A194">
        <v>208</v>
      </c>
      <c r="B194" t="s">
        <v>310</v>
      </c>
      <c r="C194" t="s">
        <v>20</v>
      </c>
      <c r="D194" t="s">
        <v>17</v>
      </c>
      <c r="E194" t="s">
        <v>17</v>
      </c>
      <c r="F194" t="s">
        <v>773</v>
      </c>
      <c r="H194" t="s">
        <v>580</v>
      </c>
      <c r="P194">
        <v>190</v>
      </c>
      <c r="Q194" t="s">
        <v>1532</v>
      </c>
      <c r="R194" t="s">
        <v>1533</v>
      </c>
    </row>
    <row r="195" spans="1:18" x14ac:dyDescent="0.2">
      <c r="A195">
        <v>71208</v>
      </c>
      <c r="B195" t="s">
        <v>311</v>
      </c>
      <c r="C195" t="s">
        <v>312</v>
      </c>
      <c r="D195" t="s">
        <v>300</v>
      </c>
      <c r="E195" t="s">
        <v>300</v>
      </c>
      <c r="F195" t="s">
        <v>773</v>
      </c>
      <c r="H195" t="s">
        <v>580</v>
      </c>
      <c r="P195">
        <v>191</v>
      </c>
      <c r="Q195" t="s">
        <v>1534</v>
      </c>
      <c r="R195" t="s">
        <v>1535</v>
      </c>
    </row>
    <row r="196" spans="1:18" x14ac:dyDescent="0.2">
      <c r="A196">
        <v>2208</v>
      </c>
      <c r="B196" t="s">
        <v>313</v>
      </c>
      <c r="C196" t="s">
        <v>314</v>
      </c>
      <c r="D196" t="s">
        <v>803</v>
      </c>
      <c r="E196" t="s">
        <v>741</v>
      </c>
      <c r="F196" t="s">
        <v>773</v>
      </c>
      <c r="P196">
        <v>192</v>
      </c>
      <c r="Q196" t="s">
        <v>1536</v>
      </c>
      <c r="R196" t="s">
        <v>1537</v>
      </c>
    </row>
    <row r="197" spans="1:18" x14ac:dyDescent="0.2">
      <c r="A197">
        <v>85208</v>
      </c>
      <c r="B197" t="s">
        <v>315</v>
      </c>
      <c r="C197" t="s">
        <v>316</v>
      </c>
      <c r="D197" t="s">
        <v>297</v>
      </c>
      <c r="E197" t="s">
        <v>297</v>
      </c>
      <c r="F197" t="s">
        <v>773</v>
      </c>
      <c r="H197" t="s">
        <v>580</v>
      </c>
      <c r="P197">
        <v>193</v>
      </c>
      <c r="Q197" t="s">
        <v>1538</v>
      </c>
      <c r="R197" t="s">
        <v>1539</v>
      </c>
    </row>
    <row r="198" spans="1:18" x14ac:dyDescent="0.2">
      <c r="A198">
        <v>209</v>
      </c>
      <c r="B198" t="s">
        <v>317</v>
      </c>
      <c r="C198" t="s">
        <v>21</v>
      </c>
      <c r="D198" t="s">
        <v>19</v>
      </c>
      <c r="E198" t="s">
        <v>19</v>
      </c>
      <c r="F198" t="s">
        <v>773</v>
      </c>
      <c r="H198" t="s">
        <v>580</v>
      </c>
      <c r="P198">
        <v>194</v>
      </c>
      <c r="Q198" t="s">
        <v>1540</v>
      </c>
      <c r="R198" t="s">
        <v>1541</v>
      </c>
    </row>
    <row r="199" spans="1:18" x14ac:dyDescent="0.2">
      <c r="A199">
        <v>73209</v>
      </c>
      <c r="B199" t="s">
        <v>318</v>
      </c>
      <c r="C199" t="s">
        <v>319</v>
      </c>
      <c r="D199" t="s">
        <v>307</v>
      </c>
      <c r="E199" t="s">
        <v>307</v>
      </c>
      <c r="F199" t="s">
        <v>773</v>
      </c>
      <c r="H199" t="s">
        <v>580</v>
      </c>
      <c r="P199">
        <v>195</v>
      </c>
      <c r="Q199" t="s">
        <v>1542</v>
      </c>
      <c r="R199" t="s">
        <v>1543</v>
      </c>
    </row>
    <row r="200" spans="1:18" x14ac:dyDescent="0.2">
      <c r="A200">
        <v>85209</v>
      </c>
      <c r="B200" t="s">
        <v>320</v>
      </c>
      <c r="C200" t="s">
        <v>321</v>
      </c>
      <c r="D200" t="s">
        <v>304</v>
      </c>
      <c r="E200" t="s">
        <v>304</v>
      </c>
      <c r="F200" t="s">
        <v>773</v>
      </c>
      <c r="H200" t="s">
        <v>580</v>
      </c>
      <c r="P200">
        <v>196</v>
      </c>
      <c r="Q200" t="s">
        <v>1544</v>
      </c>
      <c r="R200" t="s">
        <v>1545</v>
      </c>
    </row>
    <row r="201" spans="1:18" x14ac:dyDescent="0.2">
      <c r="A201">
        <v>42209</v>
      </c>
      <c r="B201" t="s">
        <v>322</v>
      </c>
      <c r="C201" t="s">
        <v>323</v>
      </c>
      <c r="D201" t="s">
        <v>805</v>
      </c>
      <c r="E201" t="s">
        <v>743</v>
      </c>
      <c r="F201" t="s">
        <v>773</v>
      </c>
      <c r="H201" t="s">
        <v>580</v>
      </c>
      <c r="P201">
        <v>197</v>
      </c>
      <c r="Q201" t="s">
        <v>1546</v>
      </c>
      <c r="R201" t="s">
        <v>1547</v>
      </c>
    </row>
    <row r="202" spans="1:18" x14ac:dyDescent="0.2">
      <c r="A202">
        <v>210</v>
      </c>
      <c r="B202" t="s">
        <v>324</v>
      </c>
      <c r="C202" t="s">
        <v>22</v>
      </c>
      <c r="D202" t="s">
        <v>23</v>
      </c>
      <c r="E202" t="s">
        <v>23</v>
      </c>
      <c r="F202" t="s">
        <v>772</v>
      </c>
      <c r="H202" t="s">
        <v>580</v>
      </c>
      <c r="P202">
        <v>198</v>
      </c>
      <c r="Q202" t="s">
        <v>1548</v>
      </c>
      <c r="R202" t="s">
        <v>1549</v>
      </c>
    </row>
    <row r="203" spans="1:18" x14ac:dyDescent="0.2">
      <c r="A203">
        <v>2210</v>
      </c>
      <c r="B203" t="s">
        <v>325</v>
      </c>
      <c r="C203" t="s">
        <v>326</v>
      </c>
      <c r="D203" t="s">
        <v>806</v>
      </c>
      <c r="E203" t="s">
        <v>744</v>
      </c>
      <c r="F203" t="s">
        <v>772</v>
      </c>
      <c r="H203" t="s">
        <v>580</v>
      </c>
      <c r="P203">
        <v>199</v>
      </c>
      <c r="Q203" t="s">
        <v>1550</v>
      </c>
      <c r="R203" t="s">
        <v>1551</v>
      </c>
    </row>
    <row r="204" spans="1:18" x14ac:dyDescent="0.2">
      <c r="A204">
        <v>73210</v>
      </c>
      <c r="B204" t="s">
        <v>327</v>
      </c>
      <c r="C204" t="s">
        <v>328</v>
      </c>
      <c r="D204" t="s">
        <v>329</v>
      </c>
      <c r="E204" t="s">
        <v>329</v>
      </c>
      <c r="F204" t="s">
        <v>772</v>
      </c>
      <c r="H204" t="s">
        <v>580</v>
      </c>
      <c r="P204">
        <v>200</v>
      </c>
      <c r="Q204" t="s">
        <v>1552</v>
      </c>
      <c r="R204" t="s">
        <v>1553</v>
      </c>
    </row>
    <row r="205" spans="1:18" x14ac:dyDescent="0.2">
      <c r="A205">
        <v>82210</v>
      </c>
      <c r="B205" t="s">
        <v>330</v>
      </c>
      <c r="C205" t="s">
        <v>331</v>
      </c>
      <c r="D205" t="s">
        <v>332</v>
      </c>
      <c r="E205" t="s">
        <v>332</v>
      </c>
      <c r="F205" t="s">
        <v>772</v>
      </c>
      <c r="P205">
        <v>201</v>
      </c>
      <c r="Q205" t="s">
        <v>1554</v>
      </c>
      <c r="R205" t="s">
        <v>1555</v>
      </c>
    </row>
    <row r="206" spans="1:18" x14ac:dyDescent="0.2">
      <c r="A206">
        <v>71210</v>
      </c>
      <c r="B206" t="s">
        <v>333</v>
      </c>
      <c r="C206" t="s">
        <v>334</v>
      </c>
      <c r="D206" t="s">
        <v>335</v>
      </c>
      <c r="E206" t="s">
        <v>335</v>
      </c>
      <c r="F206" t="s">
        <v>772</v>
      </c>
      <c r="H206" t="s">
        <v>580</v>
      </c>
      <c r="P206">
        <v>202</v>
      </c>
      <c r="Q206" t="s">
        <v>1556</v>
      </c>
      <c r="R206" t="s">
        <v>1557</v>
      </c>
    </row>
    <row r="207" spans="1:18" x14ac:dyDescent="0.2">
      <c r="A207">
        <v>5210</v>
      </c>
      <c r="B207" t="s">
        <v>336</v>
      </c>
      <c r="C207" t="s">
        <v>337</v>
      </c>
      <c r="D207" t="s">
        <v>807</v>
      </c>
      <c r="E207" t="s">
        <v>745</v>
      </c>
      <c r="F207" t="s">
        <v>772</v>
      </c>
      <c r="H207" t="s">
        <v>580</v>
      </c>
      <c r="P207">
        <v>203</v>
      </c>
      <c r="Q207" t="s">
        <v>1558</v>
      </c>
      <c r="R207" t="s">
        <v>1559</v>
      </c>
    </row>
    <row r="208" spans="1:18" x14ac:dyDescent="0.2">
      <c r="A208">
        <v>34210</v>
      </c>
      <c r="B208" t="s">
        <v>338</v>
      </c>
      <c r="C208" t="s">
        <v>339</v>
      </c>
      <c r="D208" t="s">
        <v>808</v>
      </c>
      <c r="E208" t="s">
        <v>746</v>
      </c>
      <c r="F208" t="s">
        <v>772</v>
      </c>
      <c r="H208" t="s">
        <v>580</v>
      </c>
      <c r="P208">
        <v>204</v>
      </c>
      <c r="Q208" t="s">
        <v>1560</v>
      </c>
      <c r="R208" t="s">
        <v>1561</v>
      </c>
    </row>
    <row r="209" spans="1:18" x14ac:dyDescent="0.2">
      <c r="A209">
        <v>92210</v>
      </c>
      <c r="B209" t="s">
        <v>340</v>
      </c>
      <c r="C209" t="s">
        <v>341</v>
      </c>
      <c r="D209" t="s">
        <v>342</v>
      </c>
      <c r="E209" t="s">
        <v>342</v>
      </c>
      <c r="F209" t="s">
        <v>772</v>
      </c>
      <c r="H209" t="s">
        <v>580</v>
      </c>
      <c r="P209">
        <v>205</v>
      </c>
      <c r="Q209" t="s">
        <v>1562</v>
      </c>
      <c r="R209" t="s">
        <v>1563</v>
      </c>
    </row>
    <row r="210" spans="1:18" x14ac:dyDescent="0.2">
      <c r="A210">
        <v>8210</v>
      </c>
      <c r="B210" t="s">
        <v>343</v>
      </c>
      <c r="C210" t="s">
        <v>344</v>
      </c>
      <c r="D210" t="s">
        <v>809</v>
      </c>
      <c r="E210" t="s">
        <v>747</v>
      </c>
      <c r="F210" t="s">
        <v>772</v>
      </c>
      <c r="H210" t="s">
        <v>580</v>
      </c>
      <c r="P210">
        <v>206</v>
      </c>
      <c r="Q210" t="s">
        <v>1564</v>
      </c>
      <c r="R210" t="s">
        <v>1565</v>
      </c>
    </row>
    <row r="211" spans="1:18" x14ac:dyDescent="0.2">
      <c r="A211">
        <v>211</v>
      </c>
      <c r="B211" t="s">
        <v>345</v>
      </c>
      <c r="C211" t="s">
        <v>346</v>
      </c>
      <c r="D211" t="s">
        <v>347</v>
      </c>
      <c r="E211" t="s">
        <v>347</v>
      </c>
      <c r="H211" t="s">
        <v>580</v>
      </c>
      <c r="P211">
        <v>207</v>
      </c>
      <c r="Q211" t="s">
        <v>1566</v>
      </c>
      <c r="R211" t="s">
        <v>1567</v>
      </c>
    </row>
    <row r="212" spans="1:18" x14ac:dyDescent="0.2">
      <c r="A212">
        <v>2211</v>
      </c>
      <c r="B212" t="s">
        <v>348</v>
      </c>
      <c r="C212" t="s">
        <v>349</v>
      </c>
      <c r="D212" t="s">
        <v>810</v>
      </c>
      <c r="E212" t="s">
        <v>748</v>
      </c>
      <c r="H212" t="s">
        <v>580</v>
      </c>
      <c r="P212">
        <v>208</v>
      </c>
      <c r="Q212" t="s">
        <v>1568</v>
      </c>
      <c r="R212" t="s">
        <v>1569</v>
      </c>
    </row>
    <row r="213" spans="1:18" x14ac:dyDescent="0.2">
      <c r="A213">
        <v>73211</v>
      </c>
      <c r="B213" t="s">
        <v>350</v>
      </c>
      <c r="C213" t="s">
        <v>351</v>
      </c>
      <c r="D213" t="s">
        <v>352</v>
      </c>
      <c r="E213" t="s">
        <v>352</v>
      </c>
      <c r="P213">
        <v>209</v>
      </c>
      <c r="Q213" t="s">
        <v>1570</v>
      </c>
      <c r="R213" t="s">
        <v>1571</v>
      </c>
    </row>
    <row r="214" spans="1:18" x14ac:dyDescent="0.2">
      <c r="A214">
        <v>85211</v>
      </c>
      <c r="B214" t="s">
        <v>353</v>
      </c>
      <c r="C214" t="s">
        <v>354</v>
      </c>
      <c r="D214" t="s">
        <v>355</v>
      </c>
      <c r="E214" t="s">
        <v>355</v>
      </c>
      <c r="H214" t="s">
        <v>580</v>
      </c>
      <c r="P214">
        <v>210</v>
      </c>
      <c r="Q214" t="s">
        <v>1572</v>
      </c>
      <c r="R214" t="s">
        <v>1573</v>
      </c>
    </row>
    <row r="215" spans="1:18" x14ac:dyDescent="0.2">
      <c r="A215">
        <v>212</v>
      </c>
      <c r="B215" t="s">
        <v>356</v>
      </c>
      <c r="C215" t="s">
        <v>357</v>
      </c>
      <c r="D215" t="s">
        <v>347</v>
      </c>
      <c r="E215" t="s">
        <v>347</v>
      </c>
      <c r="H215" t="s">
        <v>580</v>
      </c>
      <c r="P215">
        <v>211</v>
      </c>
      <c r="Q215" t="s">
        <v>1574</v>
      </c>
      <c r="R215" t="s">
        <v>1575</v>
      </c>
    </row>
    <row r="216" spans="1:18" x14ac:dyDescent="0.2">
      <c r="A216">
        <v>73212</v>
      </c>
      <c r="B216" t="s">
        <v>350</v>
      </c>
      <c r="C216" t="s">
        <v>358</v>
      </c>
      <c r="D216" t="s">
        <v>352</v>
      </c>
      <c r="E216" t="s">
        <v>352</v>
      </c>
      <c r="H216" t="s">
        <v>580</v>
      </c>
      <c r="P216">
        <v>212</v>
      </c>
      <c r="Q216" t="s">
        <v>1576</v>
      </c>
      <c r="R216" t="s">
        <v>1577</v>
      </c>
    </row>
    <row r="217" spans="1:18" x14ac:dyDescent="0.2">
      <c r="A217">
        <v>85212</v>
      </c>
      <c r="B217" t="s">
        <v>353</v>
      </c>
      <c r="C217" t="s">
        <v>359</v>
      </c>
      <c r="D217" t="s">
        <v>355</v>
      </c>
      <c r="E217" t="s">
        <v>355</v>
      </c>
      <c r="H217" t="s">
        <v>580</v>
      </c>
      <c r="P217">
        <v>213</v>
      </c>
      <c r="Q217" t="s">
        <v>1578</v>
      </c>
      <c r="R217" t="s">
        <v>1579</v>
      </c>
    </row>
    <row r="218" spans="1:18" x14ac:dyDescent="0.2">
      <c r="A218">
        <v>2212</v>
      </c>
      <c r="B218" t="s">
        <v>348</v>
      </c>
      <c r="C218" t="s">
        <v>360</v>
      </c>
      <c r="D218" t="s">
        <v>810</v>
      </c>
      <c r="E218" t="s">
        <v>748</v>
      </c>
      <c r="P218">
        <v>214</v>
      </c>
      <c r="Q218" t="s">
        <v>1580</v>
      </c>
      <c r="R218" t="s">
        <v>1581</v>
      </c>
    </row>
    <row r="219" spans="1:18" x14ac:dyDescent="0.2">
      <c r="A219">
        <v>213</v>
      </c>
      <c r="B219" t="s">
        <v>361</v>
      </c>
      <c r="C219" t="s">
        <v>24</v>
      </c>
      <c r="D219" t="s">
        <v>25</v>
      </c>
      <c r="E219" t="s">
        <v>25</v>
      </c>
      <c r="F219" t="s">
        <v>1761</v>
      </c>
      <c r="H219" t="s">
        <v>580</v>
      </c>
      <c r="P219">
        <v>215</v>
      </c>
      <c r="Q219" t="s">
        <v>1582</v>
      </c>
      <c r="R219" t="s">
        <v>1583</v>
      </c>
    </row>
    <row r="220" spans="1:18" x14ac:dyDescent="0.2">
      <c r="A220">
        <v>32213</v>
      </c>
      <c r="B220" t="s">
        <v>1762</v>
      </c>
      <c r="C220" t="s">
        <v>2065</v>
      </c>
      <c r="D220" t="s">
        <v>811</v>
      </c>
      <c r="E220" t="s">
        <v>1763</v>
      </c>
      <c r="F220" t="s">
        <v>1761</v>
      </c>
      <c r="H220" t="s">
        <v>580</v>
      </c>
      <c r="P220">
        <v>216</v>
      </c>
      <c r="Q220" t="s">
        <v>1584</v>
      </c>
      <c r="R220" t="s">
        <v>1585</v>
      </c>
    </row>
    <row r="221" spans="1:18" x14ac:dyDescent="0.2">
      <c r="A221">
        <v>83213</v>
      </c>
      <c r="B221" t="s">
        <v>362</v>
      </c>
      <c r="C221" t="s">
        <v>2066</v>
      </c>
      <c r="D221" t="s">
        <v>363</v>
      </c>
      <c r="E221" t="s">
        <v>363</v>
      </c>
      <c r="F221" t="s">
        <v>1761</v>
      </c>
      <c r="H221" t="s">
        <v>580</v>
      </c>
      <c r="P221">
        <v>217</v>
      </c>
      <c r="Q221" t="s">
        <v>1586</v>
      </c>
      <c r="R221" t="s">
        <v>1587</v>
      </c>
    </row>
    <row r="222" spans="1:18" x14ac:dyDescent="0.2">
      <c r="A222">
        <v>71213</v>
      </c>
      <c r="B222" t="s">
        <v>364</v>
      </c>
      <c r="C222" t="s">
        <v>365</v>
      </c>
      <c r="D222" t="s">
        <v>366</v>
      </c>
      <c r="E222" t="s">
        <v>366</v>
      </c>
      <c r="F222" t="s">
        <v>1761</v>
      </c>
      <c r="H222" t="s">
        <v>580</v>
      </c>
      <c r="P222">
        <v>218</v>
      </c>
      <c r="Q222" t="s">
        <v>1588</v>
      </c>
      <c r="R222" t="s">
        <v>1589</v>
      </c>
    </row>
    <row r="223" spans="1:18" x14ac:dyDescent="0.2">
      <c r="A223">
        <v>5213</v>
      </c>
      <c r="B223" t="s">
        <v>367</v>
      </c>
      <c r="C223" t="s">
        <v>369</v>
      </c>
      <c r="D223" t="s">
        <v>812</v>
      </c>
      <c r="E223" t="s">
        <v>749</v>
      </c>
      <c r="F223" t="s">
        <v>1761</v>
      </c>
      <c r="P223">
        <v>219</v>
      </c>
      <c r="Q223" t="s">
        <v>1590</v>
      </c>
      <c r="R223" t="s">
        <v>1591</v>
      </c>
    </row>
    <row r="224" spans="1:18" x14ac:dyDescent="0.2">
      <c r="A224">
        <v>214</v>
      </c>
      <c r="B224" t="s">
        <v>370</v>
      </c>
      <c r="C224" t="s">
        <v>20</v>
      </c>
      <c r="D224" t="s">
        <v>25</v>
      </c>
      <c r="E224" t="s">
        <v>25</v>
      </c>
      <c r="F224" t="s">
        <v>1764</v>
      </c>
      <c r="H224" t="s">
        <v>580</v>
      </c>
    </row>
    <row r="225" spans="1:8" x14ac:dyDescent="0.2">
      <c r="A225">
        <v>42214</v>
      </c>
      <c r="B225" t="s">
        <v>371</v>
      </c>
      <c r="C225" t="s">
        <v>323</v>
      </c>
      <c r="D225" t="s">
        <v>813</v>
      </c>
      <c r="E225" t="s">
        <v>750</v>
      </c>
      <c r="F225" t="s">
        <v>1764</v>
      </c>
      <c r="H225" t="s">
        <v>580</v>
      </c>
    </row>
    <row r="226" spans="1:8" x14ac:dyDescent="0.2">
      <c r="A226">
        <v>71214</v>
      </c>
      <c r="B226" t="s">
        <v>372</v>
      </c>
      <c r="C226" t="s">
        <v>312</v>
      </c>
      <c r="D226" t="s">
        <v>366</v>
      </c>
      <c r="E226" t="s">
        <v>366</v>
      </c>
      <c r="F226" t="s">
        <v>1764</v>
      </c>
    </row>
    <row r="227" spans="1:8" x14ac:dyDescent="0.2">
      <c r="A227">
        <v>85214</v>
      </c>
      <c r="B227" t="s">
        <v>373</v>
      </c>
      <c r="C227" t="s">
        <v>316</v>
      </c>
      <c r="D227" t="s">
        <v>363</v>
      </c>
      <c r="E227" t="s">
        <v>363</v>
      </c>
      <c r="F227" t="s">
        <v>1764</v>
      </c>
      <c r="H227" t="s">
        <v>580</v>
      </c>
    </row>
    <row r="228" spans="1:8" x14ac:dyDescent="0.2">
      <c r="A228">
        <v>3214</v>
      </c>
      <c r="B228" t="s">
        <v>374</v>
      </c>
      <c r="C228" t="s">
        <v>2201</v>
      </c>
      <c r="D228" t="s">
        <v>814</v>
      </c>
      <c r="E228" t="s">
        <v>751</v>
      </c>
      <c r="F228" t="s">
        <v>1764</v>
      </c>
      <c r="H228" t="s">
        <v>580</v>
      </c>
    </row>
    <row r="229" spans="1:8" x14ac:dyDescent="0.2">
      <c r="A229">
        <v>215</v>
      </c>
      <c r="B229" t="s">
        <v>1765</v>
      </c>
      <c r="C229" t="s">
        <v>1766</v>
      </c>
      <c r="D229" t="s">
        <v>1133</v>
      </c>
      <c r="E229" t="s">
        <v>1133</v>
      </c>
      <c r="F229" t="s">
        <v>1767</v>
      </c>
    </row>
    <row r="230" spans="1:8" x14ac:dyDescent="0.2">
      <c r="A230">
        <v>429215</v>
      </c>
      <c r="B230" t="s">
        <v>1768</v>
      </c>
      <c r="C230" t="s">
        <v>1769</v>
      </c>
      <c r="D230" t="s">
        <v>1770</v>
      </c>
      <c r="E230" t="s">
        <v>1771</v>
      </c>
      <c r="F230" t="s">
        <v>1767</v>
      </c>
      <c r="H230" t="s">
        <v>580</v>
      </c>
    </row>
    <row r="231" spans="1:8" x14ac:dyDescent="0.2">
      <c r="A231">
        <v>598215</v>
      </c>
      <c r="B231" t="s">
        <v>1134</v>
      </c>
      <c r="C231" t="s">
        <v>1772</v>
      </c>
      <c r="D231" t="s">
        <v>1135</v>
      </c>
      <c r="E231" t="s">
        <v>1135</v>
      </c>
      <c r="F231" t="s">
        <v>1767</v>
      </c>
      <c r="H231" t="s">
        <v>580</v>
      </c>
    </row>
    <row r="232" spans="1:8" x14ac:dyDescent="0.2">
      <c r="A232">
        <v>220</v>
      </c>
      <c r="B232" t="s">
        <v>1773</v>
      </c>
      <c r="C232" t="s">
        <v>1774</v>
      </c>
      <c r="D232" t="s">
        <v>1136</v>
      </c>
      <c r="E232" t="s">
        <v>1136</v>
      </c>
      <c r="F232" t="s">
        <v>1767</v>
      </c>
      <c r="H232" t="s">
        <v>580</v>
      </c>
    </row>
    <row r="233" spans="1:8" x14ac:dyDescent="0.2">
      <c r="A233">
        <v>73220</v>
      </c>
      <c r="B233" t="s">
        <v>1137</v>
      </c>
      <c r="C233" t="s">
        <v>1775</v>
      </c>
      <c r="D233" t="s">
        <v>1138</v>
      </c>
      <c r="E233" t="s">
        <v>1138</v>
      </c>
      <c r="F233" t="s">
        <v>1767</v>
      </c>
      <c r="H233" t="s">
        <v>580</v>
      </c>
    </row>
    <row r="234" spans="1:8" x14ac:dyDescent="0.2">
      <c r="A234">
        <v>494220</v>
      </c>
      <c r="B234" t="s">
        <v>1139</v>
      </c>
      <c r="C234" t="s">
        <v>1776</v>
      </c>
      <c r="D234" t="s">
        <v>1140</v>
      </c>
      <c r="E234" t="s">
        <v>1140</v>
      </c>
      <c r="F234" t="s">
        <v>1767</v>
      </c>
      <c r="H234" t="s">
        <v>580</v>
      </c>
    </row>
    <row r="235" spans="1:8" x14ac:dyDescent="0.2">
      <c r="A235">
        <v>221</v>
      </c>
      <c r="B235" t="s">
        <v>375</v>
      </c>
      <c r="C235" t="s">
        <v>376</v>
      </c>
      <c r="D235" t="s">
        <v>12</v>
      </c>
      <c r="E235" t="s">
        <v>12</v>
      </c>
      <c r="F235" t="s">
        <v>1764</v>
      </c>
      <c r="H235" t="s">
        <v>580</v>
      </c>
    </row>
    <row r="236" spans="1:8" x14ac:dyDescent="0.2">
      <c r="A236">
        <v>2221</v>
      </c>
      <c r="B236" t="s">
        <v>377</v>
      </c>
      <c r="C236" t="s">
        <v>378</v>
      </c>
      <c r="D236" t="s">
        <v>794</v>
      </c>
      <c r="E236" t="s">
        <v>732</v>
      </c>
      <c r="F236" t="s">
        <v>1764</v>
      </c>
      <c r="H236" t="s">
        <v>580</v>
      </c>
    </row>
    <row r="237" spans="1:8" x14ac:dyDescent="0.2">
      <c r="A237">
        <v>88221</v>
      </c>
      <c r="B237" t="s">
        <v>379</v>
      </c>
      <c r="C237" t="s">
        <v>380</v>
      </c>
      <c r="D237" t="s">
        <v>254</v>
      </c>
      <c r="E237" t="s">
        <v>254</v>
      </c>
      <c r="F237" t="s">
        <v>1764</v>
      </c>
      <c r="H237" t="s">
        <v>580</v>
      </c>
    </row>
    <row r="238" spans="1:8" x14ac:dyDescent="0.2">
      <c r="A238">
        <v>72221</v>
      </c>
      <c r="B238" t="s">
        <v>381</v>
      </c>
      <c r="C238" t="s">
        <v>382</v>
      </c>
      <c r="D238" t="s">
        <v>257</v>
      </c>
      <c r="E238" t="s">
        <v>257</v>
      </c>
      <c r="F238" t="s">
        <v>1764</v>
      </c>
      <c r="H238" t="s">
        <v>580</v>
      </c>
    </row>
    <row r="239" spans="1:8" x14ac:dyDescent="0.2">
      <c r="A239">
        <v>93221</v>
      </c>
      <c r="B239" t="s">
        <v>383</v>
      </c>
      <c r="C239" t="s">
        <v>384</v>
      </c>
      <c r="D239" t="s">
        <v>260</v>
      </c>
      <c r="E239" t="s">
        <v>260</v>
      </c>
      <c r="F239" t="s">
        <v>1764</v>
      </c>
      <c r="H239" t="s">
        <v>580</v>
      </c>
    </row>
    <row r="240" spans="1:8" x14ac:dyDescent="0.2">
      <c r="A240">
        <v>5221</v>
      </c>
      <c r="B240" t="s">
        <v>385</v>
      </c>
      <c r="C240" t="s">
        <v>386</v>
      </c>
      <c r="D240" t="s">
        <v>795</v>
      </c>
      <c r="E240" t="s">
        <v>733</v>
      </c>
      <c r="F240" t="s">
        <v>1764</v>
      </c>
    </row>
    <row r="241" spans="1:8" x14ac:dyDescent="0.2">
      <c r="A241">
        <v>44221</v>
      </c>
      <c r="B241" t="s">
        <v>387</v>
      </c>
      <c r="C241" t="s">
        <v>388</v>
      </c>
      <c r="D241" t="s">
        <v>815</v>
      </c>
      <c r="E241" t="s">
        <v>752</v>
      </c>
      <c r="F241" t="s">
        <v>1764</v>
      </c>
    </row>
    <row r="242" spans="1:8" x14ac:dyDescent="0.2">
      <c r="A242">
        <v>73221</v>
      </c>
      <c r="B242" t="s">
        <v>389</v>
      </c>
      <c r="C242" t="s">
        <v>390</v>
      </c>
      <c r="D242" t="s">
        <v>241</v>
      </c>
      <c r="E242" t="s">
        <v>241</v>
      </c>
      <c r="F242" t="s">
        <v>1764</v>
      </c>
    </row>
    <row r="243" spans="1:8" x14ac:dyDescent="0.2">
      <c r="A243">
        <v>84221</v>
      </c>
      <c r="B243" t="s">
        <v>391</v>
      </c>
      <c r="C243" t="s">
        <v>392</v>
      </c>
      <c r="D243" t="s">
        <v>244</v>
      </c>
      <c r="E243" t="s">
        <v>244</v>
      </c>
      <c r="F243" t="s">
        <v>1764</v>
      </c>
    </row>
    <row r="244" spans="1:8" x14ac:dyDescent="0.2">
      <c r="A244">
        <v>71221</v>
      </c>
      <c r="B244" t="s">
        <v>393</v>
      </c>
      <c r="C244" t="s">
        <v>394</v>
      </c>
      <c r="D244" t="s">
        <v>247</v>
      </c>
      <c r="E244" t="s">
        <v>247</v>
      </c>
      <c r="F244" t="s">
        <v>1764</v>
      </c>
    </row>
    <row r="245" spans="1:8" x14ac:dyDescent="0.2">
      <c r="A245">
        <v>8221</v>
      </c>
      <c r="B245" t="s">
        <v>395</v>
      </c>
      <c r="C245" t="s">
        <v>396</v>
      </c>
      <c r="D245" t="s">
        <v>797</v>
      </c>
      <c r="E245" t="s">
        <v>735</v>
      </c>
      <c r="F245" t="s">
        <v>1764</v>
      </c>
    </row>
    <row r="246" spans="1:8" x14ac:dyDescent="0.2">
      <c r="A246">
        <v>222</v>
      </c>
      <c r="B246" t="s">
        <v>2067</v>
      </c>
      <c r="C246" t="s">
        <v>2068</v>
      </c>
      <c r="D246" t="s">
        <v>15</v>
      </c>
      <c r="E246" t="s">
        <v>15</v>
      </c>
      <c r="G246" t="s">
        <v>2069</v>
      </c>
    </row>
    <row r="247" spans="1:8" x14ac:dyDescent="0.2">
      <c r="A247">
        <v>41222</v>
      </c>
      <c r="B247" t="s">
        <v>2070</v>
      </c>
      <c r="C247" t="s">
        <v>2071</v>
      </c>
      <c r="D247" t="s">
        <v>2072</v>
      </c>
      <c r="E247" t="s">
        <v>2073</v>
      </c>
      <c r="G247" t="s">
        <v>2069</v>
      </c>
    </row>
    <row r="248" spans="1:8" x14ac:dyDescent="0.2">
      <c r="A248">
        <v>71222</v>
      </c>
      <c r="B248" t="s">
        <v>2074</v>
      </c>
      <c r="C248" t="s">
        <v>2075</v>
      </c>
      <c r="D248" t="s">
        <v>2049</v>
      </c>
      <c r="E248" t="s">
        <v>2049</v>
      </c>
      <c r="G248" t="s">
        <v>2069</v>
      </c>
    </row>
    <row r="249" spans="1:8" x14ac:dyDescent="0.2">
      <c r="A249">
        <v>84222</v>
      </c>
      <c r="B249" t="s">
        <v>2076</v>
      </c>
      <c r="C249" t="s">
        <v>2077</v>
      </c>
      <c r="D249" t="s">
        <v>2052</v>
      </c>
      <c r="E249" t="s">
        <v>2052</v>
      </c>
      <c r="G249" t="s">
        <v>2069</v>
      </c>
    </row>
    <row r="250" spans="1:8" x14ac:dyDescent="0.2">
      <c r="A250">
        <v>73222</v>
      </c>
      <c r="B250" t="s">
        <v>2078</v>
      </c>
      <c r="C250" t="s">
        <v>2079</v>
      </c>
      <c r="D250" t="s">
        <v>285</v>
      </c>
      <c r="E250" t="s">
        <v>285</v>
      </c>
      <c r="G250" t="s">
        <v>2069</v>
      </c>
    </row>
    <row r="251" spans="1:8" x14ac:dyDescent="0.2">
      <c r="A251">
        <v>6222</v>
      </c>
      <c r="B251" t="s">
        <v>2053</v>
      </c>
      <c r="C251" t="s">
        <v>2080</v>
      </c>
      <c r="D251" t="s">
        <v>2081</v>
      </c>
      <c r="E251" t="s">
        <v>2082</v>
      </c>
      <c r="G251" t="s">
        <v>2069</v>
      </c>
    </row>
    <row r="252" spans="1:8" x14ac:dyDescent="0.2">
      <c r="A252">
        <v>223</v>
      </c>
      <c r="B252" t="s">
        <v>236</v>
      </c>
      <c r="C252" t="s">
        <v>11</v>
      </c>
      <c r="D252" t="s">
        <v>12</v>
      </c>
      <c r="E252" t="s">
        <v>12</v>
      </c>
      <c r="G252" t="s">
        <v>2083</v>
      </c>
    </row>
    <row r="253" spans="1:8" x14ac:dyDescent="0.2">
      <c r="A253">
        <v>2223</v>
      </c>
      <c r="B253" t="s">
        <v>237</v>
      </c>
      <c r="C253" t="s">
        <v>2084</v>
      </c>
      <c r="D253" t="s">
        <v>794</v>
      </c>
      <c r="E253" t="s">
        <v>732</v>
      </c>
      <c r="G253" t="s">
        <v>2083</v>
      </c>
      <c r="H253" s="284" t="s">
        <v>1858</v>
      </c>
    </row>
    <row r="254" spans="1:8" x14ac:dyDescent="0.2">
      <c r="A254">
        <v>73223</v>
      </c>
      <c r="B254" t="s">
        <v>239</v>
      </c>
      <c r="C254" t="s">
        <v>2085</v>
      </c>
      <c r="D254" t="s">
        <v>241</v>
      </c>
      <c r="E254" t="s">
        <v>241</v>
      </c>
      <c r="G254" t="s">
        <v>2083</v>
      </c>
      <c r="H254" s="284" t="s">
        <v>1858</v>
      </c>
    </row>
    <row r="255" spans="1:8" x14ac:dyDescent="0.2">
      <c r="A255">
        <v>81223</v>
      </c>
      <c r="B255" t="s">
        <v>242</v>
      </c>
      <c r="C255" t="s">
        <v>2086</v>
      </c>
      <c r="D255" t="s">
        <v>244</v>
      </c>
      <c r="E255" t="s">
        <v>244</v>
      </c>
      <c r="G255" t="s">
        <v>2083</v>
      </c>
      <c r="H255" s="284" t="s">
        <v>1858</v>
      </c>
    </row>
    <row r="256" spans="1:8" x14ac:dyDescent="0.2">
      <c r="A256">
        <v>71223</v>
      </c>
      <c r="B256" t="s">
        <v>245</v>
      </c>
      <c r="C256" t="s">
        <v>2087</v>
      </c>
      <c r="D256" t="s">
        <v>247</v>
      </c>
      <c r="E256" t="s">
        <v>247</v>
      </c>
      <c r="G256" t="s">
        <v>2083</v>
      </c>
      <c r="H256" s="284" t="s">
        <v>1858</v>
      </c>
    </row>
    <row r="257" spans="1:8" x14ac:dyDescent="0.2">
      <c r="A257">
        <v>5223</v>
      </c>
      <c r="B257" t="s">
        <v>248</v>
      </c>
      <c r="C257" t="s">
        <v>2088</v>
      </c>
      <c r="D257" t="s">
        <v>795</v>
      </c>
      <c r="E257" t="s">
        <v>733</v>
      </c>
      <c r="G257" t="s">
        <v>2083</v>
      </c>
      <c r="H257" s="284" t="s">
        <v>1858</v>
      </c>
    </row>
    <row r="258" spans="1:8" x14ac:dyDescent="0.2">
      <c r="A258">
        <v>33223</v>
      </c>
      <c r="B258" t="s">
        <v>250</v>
      </c>
      <c r="C258" t="s">
        <v>2089</v>
      </c>
      <c r="D258" t="s">
        <v>796</v>
      </c>
      <c r="E258" t="s">
        <v>734</v>
      </c>
      <c r="G258" t="s">
        <v>2083</v>
      </c>
      <c r="H258" s="284" t="s">
        <v>1858</v>
      </c>
    </row>
    <row r="259" spans="1:8" x14ac:dyDescent="0.2">
      <c r="A259">
        <v>86223</v>
      </c>
      <c r="B259" t="s">
        <v>252</v>
      </c>
      <c r="C259" t="s">
        <v>2090</v>
      </c>
      <c r="D259" t="s">
        <v>254</v>
      </c>
      <c r="E259" t="s">
        <v>254</v>
      </c>
      <c r="G259" t="s">
        <v>2083</v>
      </c>
      <c r="H259" s="284" t="s">
        <v>1858</v>
      </c>
    </row>
    <row r="260" spans="1:8" x14ac:dyDescent="0.2">
      <c r="A260">
        <v>72223</v>
      </c>
      <c r="B260" t="s">
        <v>255</v>
      </c>
      <c r="C260" t="s">
        <v>2091</v>
      </c>
      <c r="D260" t="s">
        <v>257</v>
      </c>
      <c r="E260" t="s">
        <v>257</v>
      </c>
      <c r="G260" t="s">
        <v>2083</v>
      </c>
    </row>
    <row r="261" spans="1:8" x14ac:dyDescent="0.2">
      <c r="A261">
        <v>92223</v>
      </c>
      <c r="B261" t="s">
        <v>258</v>
      </c>
      <c r="C261" t="s">
        <v>2092</v>
      </c>
      <c r="D261" t="s">
        <v>260</v>
      </c>
      <c r="E261" t="s">
        <v>260</v>
      </c>
      <c r="G261" t="s">
        <v>2083</v>
      </c>
    </row>
    <row r="262" spans="1:8" x14ac:dyDescent="0.2">
      <c r="A262">
        <v>8223</v>
      </c>
      <c r="B262" t="s">
        <v>261</v>
      </c>
      <c r="C262" t="s">
        <v>2093</v>
      </c>
      <c r="D262" t="s">
        <v>797</v>
      </c>
      <c r="E262" t="s">
        <v>735</v>
      </c>
      <c r="G262" t="s">
        <v>2083</v>
      </c>
    </row>
    <row r="263" spans="1:8" x14ac:dyDescent="0.2">
      <c r="A263">
        <v>224</v>
      </c>
      <c r="B263" t="s">
        <v>236</v>
      </c>
      <c r="C263" t="s">
        <v>11</v>
      </c>
      <c r="D263" t="s">
        <v>12</v>
      </c>
      <c r="E263" t="s">
        <v>12</v>
      </c>
      <c r="G263" t="s">
        <v>2094</v>
      </c>
      <c r="H263" s="284" t="s">
        <v>1858</v>
      </c>
    </row>
    <row r="264" spans="1:8" x14ac:dyDescent="0.2">
      <c r="A264">
        <v>2224</v>
      </c>
      <c r="B264" t="s">
        <v>237</v>
      </c>
      <c r="C264" t="s">
        <v>2095</v>
      </c>
      <c r="D264" t="s">
        <v>794</v>
      </c>
      <c r="E264" t="s">
        <v>732</v>
      </c>
      <c r="G264" t="s">
        <v>2094</v>
      </c>
    </row>
    <row r="265" spans="1:8" x14ac:dyDescent="0.2">
      <c r="A265">
        <v>73224</v>
      </c>
      <c r="B265" t="s">
        <v>239</v>
      </c>
      <c r="C265" t="s">
        <v>2096</v>
      </c>
      <c r="D265" t="s">
        <v>241</v>
      </c>
      <c r="E265" t="s">
        <v>241</v>
      </c>
      <c r="G265" t="s">
        <v>2094</v>
      </c>
    </row>
    <row r="266" spans="1:8" x14ac:dyDescent="0.2">
      <c r="A266">
        <v>81224</v>
      </c>
      <c r="B266" t="s">
        <v>242</v>
      </c>
      <c r="C266" t="s">
        <v>2097</v>
      </c>
      <c r="D266" t="s">
        <v>244</v>
      </c>
      <c r="E266" t="s">
        <v>244</v>
      </c>
      <c r="G266" t="s">
        <v>2094</v>
      </c>
    </row>
    <row r="267" spans="1:8" x14ac:dyDescent="0.2">
      <c r="A267">
        <v>71224</v>
      </c>
      <c r="B267" t="s">
        <v>245</v>
      </c>
      <c r="C267" t="s">
        <v>2098</v>
      </c>
      <c r="D267" t="s">
        <v>247</v>
      </c>
      <c r="E267" t="s">
        <v>247</v>
      </c>
      <c r="G267" t="s">
        <v>2094</v>
      </c>
    </row>
    <row r="268" spans="1:8" x14ac:dyDescent="0.2">
      <c r="A268">
        <v>5224</v>
      </c>
      <c r="B268" t="s">
        <v>248</v>
      </c>
      <c r="C268" t="s">
        <v>2099</v>
      </c>
      <c r="D268" t="s">
        <v>795</v>
      </c>
      <c r="E268" t="s">
        <v>733</v>
      </c>
      <c r="G268" t="s">
        <v>2094</v>
      </c>
    </row>
    <row r="269" spans="1:8" x14ac:dyDescent="0.2">
      <c r="A269">
        <v>425224</v>
      </c>
      <c r="B269" t="s">
        <v>2100</v>
      </c>
      <c r="C269" t="s">
        <v>2101</v>
      </c>
      <c r="D269" t="s">
        <v>815</v>
      </c>
      <c r="E269" t="s">
        <v>752</v>
      </c>
      <c r="G269" t="s">
        <v>2094</v>
      </c>
    </row>
    <row r="270" spans="1:8" x14ac:dyDescent="0.2">
      <c r="A270">
        <v>86224</v>
      </c>
      <c r="B270" t="s">
        <v>252</v>
      </c>
      <c r="C270" t="s">
        <v>2102</v>
      </c>
      <c r="D270" t="s">
        <v>254</v>
      </c>
      <c r="E270" t="s">
        <v>254</v>
      </c>
      <c r="G270" t="s">
        <v>2094</v>
      </c>
    </row>
    <row r="271" spans="1:8" x14ac:dyDescent="0.2">
      <c r="A271">
        <v>72224</v>
      </c>
      <c r="B271" t="s">
        <v>255</v>
      </c>
      <c r="C271" t="s">
        <v>2103</v>
      </c>
      <c r="D271" t="s">
        <v>257</v>
      </c>
      <c r="E271" t="s">
        <v>257</v>
      </c>
      <c r="G271" t="s">
        <v>2094</v>
      </c>
    </row>
    <row r="272" spans="1:8" x14ac:dyDescent="0.2">
      <c r="A272">
        <v>92224</v>
      </c>
      <c r="B272" t="s">
        <v>258</v>
      </c>
      <c r="C272" t="s">
        <v>2104</v>
      </c>
      <c r="D272" t="s">
        <v>260</v>
      </c>
      <c r="E272" t="s">
        <v>260</v>
      </c>
      <c r="G272" t="s">
        <v>2094</v>
      </c>
    </row>
    <row r="273" spans="1:8" x14ac:dyDescent="0.2">
      <c r="A273">
        <v>8224</v>
      </c>
      <c r="B273" t="s">
        <v>261</v>
      </c>
      <c r="C273" t="s">
        <v>2105</v>
      </c>
      <c r="D273" t="s">
        <v>797</v>
      </c>
      <c r="E273" t="s">
        <v>735</v>
      </c>
      <c r="G273" t="s">
        <v>2094</v>
      </c>
    </row>
    <row r="274" spans="1:8" x14ac:dyDescent="0.2">
      <c r="A274">
        <v>225</v>
      </c>
      <c r="B274" t="s">
        <v>236</v>
      </c>
      <c r="C274" t="s">
        <v>2106</v>
      </c>
      <c r="D274" t="s">
        <v>12</v>
      </c>
      <c r="E274" t="s">
        <v>12</v>
      </c>
      <c r="G274" t="s">
        <v>2107</v>
      </c>
    </row>
    <row r="275" spans="1:8" x14ac:dyDescent="0.2">
      <c r="A275">
        <v>2225</v>
      </c>
      <c r="B275" t="s">
        <v>237</v>
      </c>
      <c r="C275" t="s">
        <v>2108</v>
      </c>
      <c r="D275" t="s">
        <v>794</v>
      </c>
      <c r="E275" t="s">
        <v>732</v>
      </c>
      <c r="G275" t="s">
        <v>2107</v>
      </c>
      <c r="H275" s="284" t="s">
        <v>1858</v>
      </c>
    </row>
    <row r="276" spans="1:8" x14ac:dyDescent="0.2">
      <c r="A276">
        <v>73225</v>
      </c>
      <c r="B276" t="s">
        <v>239</v>
      </c>
      <c r="C276" t="s">
        <v>2109</v>
      </c>
      <c r="D276" t="s">
        <v>241</v>
      </c>
      <c r="E276" t="s">
        <v>241</v>
      </c>
      <c r="G276" t="s">
        <v>2107</v>
      </c>
      <c r="H276" s="284" t="s">
        <v>1858</v>
      </c>
    </row>
    <row r="277" spans="1:8" x14ac:dyDescent="0.2">
      <c r="A277">
        <v>81225</v>
      </c>
      <c r="B277" t="s">
        <v>242</v>
      </c>
      <c r="C277" t="s">
        <v>2110</v>
      </c>
      <c r="D277" t="s">
        <v>244</v>
      </c>
      <c r="E277" t="s">
        <v>244</v>
      </c>
      <c r="G277" t="s">
        <v>2107</v>
      </c>
      <c r="H277" s="284" t="s">
        <v>1858</v>
      </c>
    </row>
    <row r="278" spans="1:8" x14ac:dyDescent="0.2">
      <c r="A278">
        <v>71225</v>
      </c>
      <c r="B278" t="s">
        <v>245</v>
      </c>
      <c r="C278" t="s">
        <v>2111</v>
      </c>
      <c r="D278" t="s">
        <v>247</v>
      </c>
      <c r="E278" t="s">
        <v>247</v>
      </c>
      <c r="G278" t="s">
        <v>2107</v>
      </c>
      <c r="H278" s="284" t="s">
        <v>1858</v>
      </c>
    </row>
    <row r="279" spans="1:8" x14ac:dyDescent="0.2">
      <c r="A279">
        <v>5225</v>
      </c>
      <c r="B279" t="s">
        <v>248</v>
      </c>
      <c r="C279" t="s">
        <v>2112</v>
      </c>
      <c r="D279" t="s">
        <v>795</v>
      </c>
      <c r="E279" t="s">
        <v>733</v>
      </c>
      <c r="G279" t="s">
        <v>2107</v>
      </c>
      <c r="H279" s="284" t="s">
        <v>1858</v>
      </c>
    </row>
    <row r="280" spans="1:8" x14ac:dyDescent="0.2">
      <c r="A280">
        <v>426225</v>
      </c>
      <c r="B280" t="s">
        <v>2113</v>
      </c>
      <c r="C280" t="s">
        <v>2114</v>
      </c>
      <c r="D280" t="s">
        <v>2115</v>
      </c>
      <c r="E280" t="s">
        <v>2116</v>
      </c>
      <c r="G280" t="s">
        <v>2107</v>
      </c>
    </row>
    <row r="281" spans="1:8" x14ac:dyDescent="0.2">
      <c r="A281">
        <v>86225</v>
      </c>
      <c r="B281" t="s">
        <v>252</v>
      </c>
      <c r="C281" t="s">
        <v>2117</v>
      </c>
      <c r="D281" t="s">
        <v>254</v>
      </c>
      <c r="E281" t="s">
        <v>254</v>
      </c>
      <c r="G281" t="s">
        <v>2107</v>
      </c>
    </row>
    <row r="282" spans="1:8" x14ac:dyDescent="0.2">
      <c r="A282">
        <v>72225</v>
      </c>
      <c r="B282" t="s">
        <v>255</v>
      </c>
      <c r="C282" t="s">
        <v>2118</v>
      </c>
      <c r="D282" t="s">
        <v>257</v>
      </c>
      <c r="E282" t="s">
        <v>257</v>
      </c>
      <c r="G282" t="s">
        <v>2107</v>
      </c>
    </row>
    <row r="283" spans="1:8" x14ac:dyDescent="0.2">
      <c r="A283">
        <v>92225</v>
      </c>
      <c r="B283" t="s">
        <v>258</v>
      </c>
      <c r="C283" t="s">
        <v>2119</v>
      </c>
      <c r="D283" t="s">
        <v>260</v>
      </c>
      <c r="E283" t="s">
        <v>260</v>
      </c>
      <c r="G283" t="s">
        <v>2107</v>
      </c>
    </row>
    <row r="284" spans="1:8" x14ac:dyDescent="0.2">
      <c r="A284">
        <v>8225</v>
      </c>
      <c r="B284" t="s">
        <v>261</v>
      </c>
      <c r="C284" t="s">
        <v>2120</v>
      </c>
      <c r="D284" t="s">
        <v>797</v>
      </c>
      <c r="E284" t="s">
        <v>735</v>
      </c>
      <c r="G284" t="s">
        <v>2107</v>
      </c>
    </row>
    <row r="285" spans="1:8" x14ac:dyDescent="0.2">
      <c r="A285">
        <v>247</v>
      </c>
      <c r="B285" t="s">
        <v>263</v>
      </c>
      <c r="C285" t="s">
        <v>2121</v>
      </c>
      <c r="D285" t="s">
        <v>14</v>
      </c>
      <c r="E285" t="s">
        <v>14</v>
      </c>
      <c r="G285" t="s">
        <v>2122</v>
      </c>
    </row>
    <row r="286" spans="1:8" x14ac:dyDescent="0.2">
      <c r="A286">
        <v>44247</v>
      </c>
      <c r="B286" t="s">
        <v>264</v>
      </c>
      <c r="C286" t="s">
        <v>2123</v>
      </c>
      <c r="D286" t="s">
        <v>798</v>
      </c>
      <c r="E286" t="s">
        <v>736</v>
      </c>
      <c r="G286" t="s">
        <v>2122</v>
      </c>
    </row>
    <row r="287" spans="1:8" x14ac:dyDescent="0.2">
      <c r="A287">
        <v>71247</v>
      </c>
      <c r="B287" t="s">
        <v>266</v>
      </c>
      <c r="C287" t="s">
        <v>2124</v>
      </c>
      <c r="D287" t="s">
        <v>268</v>
      </c>
      <c r="E287" t="s">
        <v>268</v>
      </c>
      <c r="G287" t="s">
        <v>2122</v>
      </c>
    </row>
    <row r="288" spans="1:8" x14ac:dyDescent="0.2">
      <c r="A288">
        <v>84247</v>
      </c>
      <c r="B288" t="s">
        <v>269</v>
      </c>
      <c r="C288" t="s">
        <v>2125</v>
      </c>
      <c r="D288" t="s">
        <v>271</v>
      </c>
      <c r="E288" t="s">
        <v>271</v>
      </c>
      <c r="G288" t="s">
        <v>2122</v>
      </c>
    </row>
    <row r="289" spans="1:7" x14ac:dyDescent="0.2">
      <c r="A289">
        <v>3247</v>
      </c>
      <c r="B289" t="s">
        <v>272</v>
      </c>
      <c r="C289" t="s">
        <v>2126</v>
      </c>
      <c r="D289" t="s">
        <v>799</v>
      </c>
      <c r="E289" t="s">
        <v>737</v>
      </c>
      <c r="G289" t="s">
        <v>2122</v>
      </c>
    </row>
    <row r="290" spans="1:7" x14ac:dyDescent="0.2">
      <c r="A290">
        <v>73247</v>
      </c>
      <c r="B290" t="s">
        <v>274</v>
      </c>
      <c r="C290" t="s">
        <v>2127</v>
      </c>
      <c r="D290" t="s">
        <v>276</v>
      </c>
      <c r="E290" t="s">
        <v>276</v>
      </c>
      <c r="G290" t="s">
        <v>2122</v>
      </c>
    </row>
    <row r="291" spans="1:7" x14ac:dyDescent="0.2">
      <c r="A291">
        <v>93247</v>
      </c>
      <c r="B291" t="s">
        <v>277</v>
      </c>
      <c r="C291" t="s">
        <v>2128</v>
      </c>
      <c r="D291" t="s">
        <v>279</v>
      </c>
      <c r="E291" t="s">
        <v>279</v>
      </c>
      <c r="G291" t="s">
        <v>2122</v>
      </c>
    </row>
    <row r="292" spans="1:7" x14ac:dyDescent="0.2">
      <c r="A292">
        <v>6247</v>
      </c>
      <c r="B292" t="s">
        <v>280</v>
      </c>
      <c r="C292" t="s">
        <v>2129</v>
      </c>
      <c r="D292" t="s">
        <v>800</v>
      </c>
      <c r="E292" t="s">
        <v>738</v>
      </c>
      <c r="G292" t="s">
        <v>2122</v>
      </c>
    </row>
    <row r="293" spans="1:7" x14ac:dyDescent="0.2">
      <c r="A293">
        <v>248</v>
      </c>
      <c r="B293" t="s">
        <v>263</v>
      </c>
      <c r="C293" t="s">
        <v>2130</v>
      </c>
      <c r="D293" t="s">
        <v>14</v>
      </c>
      <c r="E293" t="s">
        <v>14</v>
      </c>
      <c r="G293" t="s">
        <v>2131</v>
      </c>
    </row>
    <row r="294" spans="1:7" x14ac:dyDescent="0.2">
      <c r="A294">
        <v>41248</v>
      </c>
      <c r="B294" t="s">
        <v>2132</v>
      </c>
      <c r="C294" t="s">
        <v>2133</v>
      </c>
      <c r="D294" t="s">
        <v>2134</v>
      </c>
      <c r="E294" t="s">
        <v>2135</v>
      </c>
      <c r="G294" t="s">
        <v>2131</v>
      </c>
    </row>
    <row r="295" spans="1:7" x14ac:dyDescent="0.2">
      <c r="A295">
        <v>71248</v>
      </c>
      <c r="B295" t="s">
        <v>266</v>
      </c>
      <c r="C295" t="s">
        <v>2136</v>
      </c>
      <c r="D295" t="s">
        <v>268</v>
      </c>
      <c r="E295" t="s">
        <v>268</v>
      </c>
      <c r="G295" t="s">
        <v>2131</v>
      </c>
    </row>
    <row r="296" spans="1:7" x14ac:dyDescent="0.2">
      <c r="A296">
        <v>83248</v>
      </c>
      <c r="B296" t="s">
        <v>269</v>
      </c>
      <c r="C296" t="s">
        <v>2137</v>
      </c>
      <c r="D296" t="s">
        <v>271</v>
      </c>
      <c r="E296" t="s">
        <v>271</v>
      </c>
      <c r="G296" t="s">
        <v>2131</v>
      </c>
    </row>
    <row r="297" spans="1:7" x14ac:dyDescent="0.2">
      <c r="A297">
        <v>3248</v>
      </c>
      <c r="B297" t="s">
        <v>272</v>
      </c>
      <c r="C297" t="s">
        <v>2138</v>
      </c>
      <c r="D297" t="s">
        <v>799</v>
      </c>
      <c r="E297" t="s">
        <v>737</v>
      </c>
      <c r="G297" t="s">
        <v>2131</v>
      </c>
    </row>
    <row r="298" spans="1:7" x14ac:dyDescent="0.2">
      <c r="A298">
        <v>73248</v>
      </c>
      <c r="B298" t="s">
        <v>274</v>
      </c>
      <c r="C298" t="s">
        <v>2139</v>
      </c>
      <c r="D298" t="s">
        <v>276</v>
      </c>
      <c r="E298" t="s">
        <v>276</v>
      </c>
      <c r="G298" t="s">
        <v>2131</v>
      </c>
    </row>
    <row r="299" spans="1:7" x14ac:dyDescent="0.2">
      <c r="A299">
        <v>93248</v>
      </c>
      <c r="B299" t="s">
        <v>277</v>
      </c>
      <c r="C299" t="s">
        <v>2140</v>
      </c>
      <c r="D299" t="s">
        <v>279</v>
      </c>
      <c r="E299" t="s">
        <v>279</v>
      </c>
      <c r="G299" t="s">
        <v>2131</v>
      </c>
    </row>
    <row r="300" spans="1:7" x14ac:dyDescent="0.2">
      <c r="A300">
        <v>6248</v>
      </c>
      <c r="B300" t="s">
        <v>280</v>
      </c>
      <c r="C300" t="s">
        <v>2141</v>
      </c>
      <c r="D300" t="s">
        <v>800</v>
      </c>
      <c r="E300" t="s">
        <v>738</v>
      </c>
      <c r="G300" t="s">
        <v>2131</v>
      </c>
    </row>
    <row r="301" spans="1:7" x14ac:dyDescent="0.2">
      <c r="A301">
        <v>300</v>
      </c>
      <c r="B301" t="s">
        <v>133</v>
      </c>
      <c r="C301" t="s">
        <v>133</v>
      </c>
      <c r="D301" t="s">
        <v>133</v>
      </c>
      <c r="E301" t="s">
        <v>133</v>
      </c>
    </row>
    <row r="302" spans="1:7" x14ac:dyDescent="0.2">
      <c r="A302">
        <v>301</v>
      </c>
      <c r="B302" t="s">
        <v>1777</v>
      </c>
      <c r="C302" t="s">
        <v>2142</v>
      </c>
      <c r="D302" t="s">
        <v>1777</v>
      </c>
      <c r="E302" t="s">
        <v>1778</v>
      </c>
      <c r="F302" t="s">
        <v>2143</v>
      </c>
    </row>
    <row r="303" spans="1:7" x14ac:dyDescent="0.2">
      <c r="A303">
        <v>302</v>
      </c>
      <c r="B303" t="s">
        <v>133</v>
      </c>
      <c r="C303" t="s">
        <v>133</v>
      </c>
      <c r="D303" t="s">
        <v>133</v>
      </c>
      <c r="E303" t="s">
        <v>133</v>
      </c>
    </row>
    <row r="304" spans="1:7" x14ac:dyDescent="0.2">
      <c r="A304">
        <v>303</v>
      </c>
      <c r="B304" t="s">
        <v>133</v>
      </c>
      <c r="C304" t="s">
        <v>133</v>
      </c>
      <c r="D304" t="s">
        <v>133</v>
      </c>
      <c r="E304" t="s">
        <v>133</v>
      </c>
    </row>
    <row r="305" spans="1:6" x14ac:dyDescent="0.2">
      <c r="A305">
        <v>304</v>
      </c>
      <c r="B305" t="s">
        <v>2144</v>
      </c>
      <c r="C305" t="s">
        <v>2145</v>
      </c>
      <c r="D305" t="s">
        <v>2144</v>
      </c>
      <c r="E305" t="s">
        <v>2146</v>
      </c>
      <c r="F305" t="s">
        <v>2143</v>
      </c>
    </row>
    <row r="306" spans="1:6" x14ac:dyDescent="0.2">
      <c r="A306">
        <v>305</v>
      </c>
      <c r="B306" t="s">
        <v>2147</v>
      </c>
      <c r="C306" t="s">
        <v>2148</v>
      </c>
      <c r="D306" t="s">
        <v>2147</v>
      </c>
      <c r="E306" t="s">
        <v>2149</v>
      </c>
    </row>
    <row r="307" spans="1:6" x14ac:dyDescent="0.2">
      <c r="A307">
        <v>306</v>
      </c>
      <c r="B307" t="s">
        <v>133</v>
      </c>
      <c r="C307" t="s">
        <v>133</v>
      </c>
      <c r="D307" t="s">
        <v>133</v>
      </c>
      <c r="E307" t="s">
        <v>133</v>
      </c>
    </row>
    <row r="308" spans="1:6" x14ac:dyDescent="0.2">
      <c r="A308">
        <v>307</v>
      </c>
      <c r="B308" t="s">
        <v>133</v>
      </c>
      <c r="C308" t="s">
        <v>133</v>
      </c>
      <c r="D308" t="s">
        <v>133</v>
      </c>
      <c r="E308" t="s">
        <v>133</v>
      </c>
    </row>
    <row r="309" spans="1:6" x14ac:dyDescent="0.2">
      <c r="A309">
        <v>308</v>
      </c>
      <c r="B309" t="s">
        <v>133</v>
      </c>
      <c r="C309" t="s">
        <v>133</v>
      </c>
      <c r="D309" t="s">
        <v>133</v>
      </c>
      <c r="E309" t="s">
        <v>133</v>
      </c>
    </row>
    <row r="310" spans="1:6" x14ac:dyDescent="0.2">
      <c r="A310">
        <v>309</v>
      </c>
      <c r="B310" t="s">
        <v>133</v>
      </c>
      <c r="C310" t="s">
        <v>133</v>
      </c>
      <c r="D310" t="s">
        <v>133</v>
      </c>
      <c r="E310" t="s">
        <v>133</v>
      </c>
    </row>
    <row r="311" spans="1:6" x14ac:dyDescent="0.2">
      <c r="A311">
        <v>310</v>
      </c>
      <c r="B311" t="s">
        <v>133</v>
      </c>
      <c r="C311" t="s">
        <v>133</v>
      </c>
      <c r="D311" t="s">
        <v>133</v>
      </c>
      <c r="E311" t="s">
        <v>133</v>
      </c>
    </row>
    <row r="312" spans="1:6" x14ac:dyDescent="0.2">
      <c r="A312">
        <v>311</v>
      </c>
      <c r="B312" t="s">
        <v>105</v>
      </c>
      <c r="C312" t="s">
        <v>2150</v>
      </c>
      <c r="D312" t="s">
        <v>105</v>
      </c>
      <c r="E312" t="s">
        <v>106</v>
      </c>
      <c r="F312" t="s">
        <v>2143</v>
      </c>
    </row>
    <row r="313" spans="1:6" x14ac:dyDescent="0.2">
      <c r="A313">
        <v>312</v>
      </c>
      <c r="B313" t="s">
        <v>1711</v>
      </c>
      <c r="C313" t="s">
        <v>2151</v>
      </c>
      <c r="D313" t="s">
        <v>1712</v>
      </c>
      <c r="E313" t="s">
        <v>1713</v>
      </c>
      <c r="F313" t="s">
        <v>2152</v>
      </c>
    </row>
    <row r="314" spans="1:6" x14ac:dyDescent="0.2">
      <c r="A314">
        <v>313</v>
      </c>
      <c r="B314" t="s">
        <v>1739</v>
      </c>
      <c r="C314" t="s">
        <v>2153</v>
      </c>
      <c r="D314" t="s">
        <v>1703</v>
      </c>
      <c r="E314" t="s">
        <v>1704</v>
      </c>
      <c r="F314" t="s">
        <v>2154</v>
      </c>
    </row>
    <row r="315" spans="1:6" x14ac:dyDescent="0.2">
      <c r="A315">
        <v>314</v>
      </c>
      <c r="B315" t="s">
        <v>133</v>
      </c>
      <c r="C315" t="s">
        <v>133</v>
      </c>
      <c r="D315" t="s">
        <v>133</v>
      </c>
      <c r="E315" t="s">
        <v>133</v>
      </c>
    </row>
    <row r="316" spans="1:6" x14ac:dyDescent="0.2">
      <c r="A316">
        <v>315</v>
      </c>
      <c r="B316" t="s">
        <v>133</v>
      </c>
      <c r="C316" t="s">
        <v>133</v>
      </c>
      <c r="D316" t="s">
        <v>133</v>
      </c>
      <c r="E316" t="s">
        <v>133</v>
      </c>
    </row>
    <row r="317" spans="1:6" x14ac:dyDescent="0.2">
      <c r="A317">
        <v>316</v>
      </c>
      <c r="B317" t="s">
        <v>133</v>
      </c>
      <c r="C317" t="s">
        <v>133</v>
      </c>
      <c r="D317" t="s">
        <v>133</v>
      </c>
      <c r="E317" t="s">
        <v>133</v>
      </c>
    </row>
    <row r="318" spans="1:6" x14ac:dyDescent="0.2">
      <c r="A318">
        <v>317</v>
      </c>
      <c r="B318" t="s">
        <v>133</v>
      </c>
      <c r="C318" t="s">
        <v>133</v>
      </c>
      <c r="D318" t="s">
        <v>133</v>
      </c>
      <c r="E318" t="s">
        <v>133</v>
      </c>
    </row>
    <row r="319" spans="1:6" x14ac:dyDescent="0.2">
      <c r="A319">
        <v>318</v>
      </c>
      <c r="B319" t="s">
        <v>133</v>
      </c>
      <c r="C319" t="s">
        <v>133</v>
      </c>
      <c r="D319" t="s">
        <v>133</v>
      </c>
      <c r="E319" t="s">
        <v>133</v>
      </c>
    </row>
    <row r="320" spans="1:6" x14ac:dyDescent="0.2">
      <c r="A320">
        <v>319</v>
      </c>
      <c r="B320" t="s">
        <v>133</v>
      </c>
      <c r="C320" t="s">
        <v>133</v>
      </c>
      <c r="D320" t="s">
        <v>133</v>
      </c>
      <c r="E320" t="s">
        <v>133</v>
      </c>
    </row>
    <row r="321" spans="1:6" x14ac:dyDescent="0.2">
      <c r="A321">
        <v>320</v>
      </c>
      <c r="B321" t="s">
        <v>133</v>
      </c>
      <c r="C321" t="s">
        <v>133</v>
      </c>
      <c r="D321" t="s">
        <v>133</v>
      </c>
      <c r="E321" t="s">
        <v>133</v>
      </c>
    </row>
    <row r="322" spans="1:6" x14ac:dyDescent="0.2">
      <c r="A322">
        <v>321</v>
      </c>
      <c r="B322" t="s">
        <v>133</v>
      </c>
      <c r="C322" t="s">
        <v>133</v>
      </c>
      <c r="D322" t="s">
        <v>133</v>
      </c>
      <c r="E322" t="s">
        <v>133</v>
      </c>
    </row>
    <row r="323" spans="1:6" x14ac:dyDescent="0.2">
      <c r="A323">
        <v>322</v>
      </c>
      <c r="B323" t="s">
        <v>133</v>
      </c>
      <c r="C323" t="s">
        <v>133</v>
      </c>
      <c r="D323" t="s">
        <v>133</v>
      </c>
      <c r="E323" t="s">
        <v>133</v>
      </c>
    </row>
    <row r="324" spans="1:6" x14ac:dyDescent="0.2">
      <c r="A324">
        <v>323</v>
      </c>
      <c r="B324" t="s">
        <v>133</v>
      </c>
      <c r="C324" t="s">
        <v>133</v>
      </c>
      <c r="D324" t="s">
        <v>133</v>
      </c>
      <c r="E324" t="s">
        <v>133</v>
      </c>
    </row>
    <row r="325" spans="1:6" x14ac:dyDescent="0.2">
      <c r="A325">
        <v>324</v>
      </c>
      <c r="B325" t="s">
        <v>133</v>
      </c>
      <c r="C325" t="s">
        <v>133</v>
      </c>
      <c r="D325" t="s">
        <v>133</v>
      </c>
      <c r="E325" t="s">
        <v>133</v>
      </c>
    </row>
    <row r="326" spans="1:6" x14ac:dyDescent="0.2">
      <c r="A326">
        <v>325</v>
      </c>
      <c r="B326" t="s">
        <v>133</v>
      </c>
      <c r="C326" t="s">
        <v>133</v>
      </c>
      <c r="D326" t="s">
        <v>133</v>
      </c>
      <c r="E326" t="s">
        <v>133</v>
      </c>
    </row>
    <row r="327" spans="1:6" x14ac:dyDescent="0.2">
      <c r="A327">
        <v>326</v>
      </c>
      <c r="B327" t="s">
        <v>133</v>
      </c>
      <c r="C327" t="s">
        <v>133</v>
      </c>
      <c r="D327" t="s">
        <v>133</v>
      </c>
      <c r="E327" t="s">
        <v>133</v>
      </c>
    </row>
    <row r="328" spans="1:6" x14ac:dyDescent="0.2">
      <c r="A328">
        <v>327</v>
      </c>
      <c r="B328" t="s">
        <v>133</v>
      </c>
      <c r="C328" t="s">
        <v>133</v>
      </c>
      <c r="D328" t="s">
        <v>133</v>
      </c>
      <c r="E328" t="s">
        <v>133</v>
      </c>
    </row>
    <row r="329" spans="1:6" x14ac:dyDescent="0.2">
      <c r="A329">
        <v>328</v>
      </c>
      <c r="B329" t="s">
        <v>133</v>
      </c>
      <c r="C329" t="s">
        <v>133</v>
      </c>
      <c r="D329" t="s">
        <v>133</v>
      </c>
      <c r="E329" t="s">
        <v>133</v>
      </c>
    </row>
    <row r="330" spans="1:6" x14ac:dyDescent="0.2">
      <c r="A330">
        <v>329</v>
      </c>
      <c r="B330" t="s">
        <v>133</v>
      </c>
      <c r="C330" t="s">
        <v>133</v>
      </c>
      <c r="D330" t="s">
        <v>133</v>
      </c>
      <c r="E330" t="s">
        <v>133</v>
      </c>
    </row>
    <row r="331" spans="1:6" x14ac:dyDescent="0.2">
      <c r="A331">
        <v>330</v>
      </c>
      <c r="B331" t="s">
        <v>133</v>
      </c>
      <c r="C331" t="s">
        <v>133</v>
      </c>
      <c r="D331" t="s">
        <v>133</v>
      </c>
      <c r="E331" t="s">
        <v>133</v>
      </c>
    </row>
    <row r="332" spans="1:6" x14ac:dyDescent="0.2">
      <c r="A332">
        <v>331</v>
      </c>
      <c r="B332" t="s">
        <v>133</v>
      </c>
      <c r="C332" t="s">
        <v>133</v>
      </c>
      <c r="D332" t="s">
        <v>133</v>
      </c>
      <c r="E332" t="s">
        <v>133</v>
      </c>
    </row>
    <row r="333" spans="1:6" x14ac:dyDescent="0.2">
      <c r="A333">
        <v>332</v>
      </c>
      <c r="B333" t="s">
        <v>2155</v>
      </c>
      <c r="C333" t="s">
        <v>2156</v>
      </c>
      <c r="D333" t="s">
        <v>2155</v>
      </c>
      <c r="E333" t="s">
        <v>2157</v>
      </c>
    </row>
    <row r="334" spans="1:6" x14ac:dyDescent="0.2">
      <c r="A334">
        <v>333</v>
      </c>
      <c r="B334" t="s">
        <v>133</v>
      </c>
      <c r="C334" t="s">
        <v>133</v>
      </c>
      <c r="D334" t="s">
        <v>133</v>
      </c>
      <c r="E334" t="s">
        <v>133</v>
      </c>
    </row>
    <row r="335" spans="1:6" x14ac:dyDescent="0.2">
      <c r="A335">
        <v>334</v>
      </c>
      <c r="B335" t="s">
        <v>2158</v>
      </c>
      <c r="C335" t="s">
        <v>2159</v>
      </c>
      <c r="D335" t="s">
        <v>2158</v>
      </c>
      <c r="E335" t="s">
        <v>2160</v>
      </c>
      <c r="F335" t="s">
        <v>2143</v>
      </c>
    </row>
    <row r="336" spans="1:6" x14ac:dyDescent="0.2">
      <c r="A336">
        <v>335</v>
      </c>
      <c r="B336" t="s">
        <v>2161</v>
      </c>
      <c r="C336" t="s">
        <v>2162</v>
      </c>
      <c r="D336" t="s">
        <v>2161</v>
      </c>
      <c r="E336" t="s">
        <v>2163</v>
      </c>
    </row>
    <row r="337" spans="1:5" x14ac:dyDescent="0.2">
      <c r="A337">
        <v>336</v>
      </c>
      <c r="B337" t="s">
        <v>133</v>
      </c>
      <c r="C337" t="s">
        <v>133</v>
      </c>
      <c r="D337" t="s">
        <v>133</v>
      </c>
      <c r="E337" t="s">
        <v>133</v>
      </c>
    </row>
    <row r="338" spans="1:5" x14ac:dyDescent="0.2">
      <c r="A338">
        <v>337</v>
      </c>
      <c r="B338" t="s">
        <v>133</v>
      </c>
      <c r="C338" t="s">
        <v>133</v>
      </c>
      <c r="D338" t="s">
        <v>133</v>
      </c>
      <c r="E338" t="s">
        <v>133</v>
      </c>
    </row>
    <row r="339" spans="1:5" x14ac:dyDescent="0.2">
      <c r="A339">
        <v>338</v>
      </c>
      <c r="B339" t="s">
        <v>133</v>
      </c>
      <c r="C339" t="s">
        <v>133</v>
      </c>
      <c r="D339" t="s">
        <v>133</v>
      </c>
      <c r="E339" t="s">
        <v>133</v>
      </c>
    </row>
    <row r="340" spans="1:5" x14ac:dyDescent="0.2">
      <c r="A340">
        <v>339</v>
      </c>
      <c r="B340" t="s">
        <v>133</v>
      </c>
      <c r="C340" t="s">
        <v>133</v>
      </c>
      <c r="D340" t="s">
        <v>133</v>
      </c>
      <c r="E340" t="s">
        <v>133</v>
      </c>
    </row>
    <row r="341" spans="1:5" x14ac:dyDescent="0.2">
      <c r="A341">
        <v>340</v>
      </c>
      <c r="B341" t="s">
        <v>133</v>
      </c>
      <c r="C341" t="s">
        <v>133</v>
      </c>
      <c r="D341" t="s">
        <v>133</v>
      </c>
      <c r="E341" t="s">
        <v>133</v>
      </c>
    </row>
    <row r="342" spans="1:5" x14ac:dyDescent="0.2">
      <c r="A342">
        <v>341</v>
      </c>
      <c r="B342" t="s">
        <v>133</v>
      </c>
      <c r="C342" t="s">
        <v>133</v>
      </c>
      <c r="D342" t="s">
        <v>133</v>
      </c>
      <c r="E342" t="s">
        <v>133</v>
      </c>
    </row>
    <row r="343" spans="1:5" x14ac:dyDescent="0.2">
      <c r="A343">
        <v>342</v>
      </c>
      <c r="B343" t="s">
        <v>133</v>
      </c>
      <c r="C343" t="s">
        <v>133</v>
      </c>
      <c r="D343" t="s">
        <v>133</v>
      </c>
      <c r="E343" t="s">
        <v>133</v>
      </c>
    </row>
    <row r="344" spans="1:5" x14ac:dyDescent="0.2">
      <c r="A344">
        <v>343</v>
      </c>
      <c r="B344" t="s">
        <v>133</v>
      </c>
      <c r="C344" t="s">
        <v>133</v>
      </c>
      <c r="D344" t="s">
        <v>133</v>
      </c>
      <c r="E344" t="s">
        <v>133</v>
      </c>
    </row>
    <row r="345" spans="1:5" x14ac:dyDescent="0.2">
      <c r="A345">
        <v>344</v>
      </c>
      <c r="B345" t="s">
        <v>133</v>
      </c>
      <c r="C345" t="s">
        <v>133</v>
      </c>
      <c r="D345" t="s">
        <v>133</v>
      </c>
      <c r="E345" t="s">
        <v>133</v>
      </c>
    </row>
    <row r="346" spans="1:5" x14ac:dyDescent="0.2">
      <c r="A346">
        <v>345</v>
      </c>
      <c r="B346" t="s">
        <v>133</v>
      </c>
      <c r="C346" t="s">
        <v>133</v>
      </c>
      <c r="D346" t="s">
        <v>133</v>
      </c>
      <c r="E346" t="s">
        <v>133</v>
      </c>
    </row>
    <row r="347" spans="1:5" x14ac:dyDescent="0.2">
      <c r="A347">
        <v>346</v>
      </c>
      <c r="B347" t="s">
        <v>133</v>
      </c>
      <c r="C347" t="s">
        <v>133</v>
      </c>
      <c r="D347" t="s">
        <v>133</v>
      </c>
      <c r="E347" t="s">
        <v>133</v>
      </c>
    </row>
    <row r="348" spans="1:5" x14ac:dyDescent="0.2">
      <c r="A348">
        <v>347</v>
      </c>
      <c r="B348" t="s">
        <v>133</v>
      </c>
      <c r="C348" t="s">
        <v>133</v>
      </c>
      <c r="D348" t="s">
        <v>133</v>
      </c>
      <c r="E348" t="s">
        <v>133</v>
      </c>
    </row>
    <row r="349" spans="1:5" x14ac:dyDescent="0.2">
      <c r="A349">
        <v>348</v>
      </c>
      <c r="B349" t="s">
        <v>133</v>
      </c>
      <c r="C349" t="s">
        <v>133</v>
      </c>
      <c r="D349" t="s">
        <v>133</v>
      </c>
      <c r="E349" t="s">
        <v>133</v>
      </c>
    </row>
    <row r="350" spans="1:5" x14ac:dyDescent="0.2">
      <c r="A350">
        <v>349</v>
      </c>
      <c r="B350" t="s">
        <v>133</v>
      </c>
      <c r="C350" t="s">
        <v>133</v>
      </c>
      <c r="D350" t="s">
        <v>133</v>
      </c>
      <c r="E350" t="s">
        <v>133</v>
      </c>
    </row>
    <row r="351" spans="1:5" x14ac:dyDescent="0.2">
      <c r="A351">
        <v>350</v>
      </c>
      <c r="B351" t="s">
        <v>133</v>
      </c>
      <c r="C351" t="s">
        <v>133</v>
      </c>
      <c r="D351" t="s">
        <v>133</v>
      </c>
      <c r="E351" t="s">
        <v>133</v>
      </c>
    </row>
    <row r="352" spans="1:5" x14ac:dyDescent="0.2">
      <c r="A352">
        <v>351</v>
      </c>
      <c r="B352" t="s">
        <v>133</v>
      </c>
      <c r="C352" t="s">
        <v>133</v>
      </c>
      <c r="D352" t="s">
        <v>133</v>
      </c>
      <c r="E352" t="s">
        <v>133</v>
      </c>
    </row>
    <row r="353" spans="1:7" x14ac:dyDescent="0.2">
      <c r="A353">
        <v>352</v>
      </c>
      <c r="B353" t="s">
        <v>133</v>
      </c>
      <c r="C353" t="s">
        <v>133</v>
      </c>
      <c r="D353" t="s">
        <v>133</v>
      </c>
      <c r="E353" t="s">
        <v>133</v>
      </c>
    </row>
    <row r="354" spans="1:7" x14ac:dyDescent="0.2">
      <c r="A354">
        <v>353</v>
      </c>
      <c r="B354" t="s">
        <v>1680</v>
      </c>
      <c r="C354" t="s">
        <v>2164</v>
      </c>
      <c r="D354" t="s">
        <v>1680</v>
      </c>
      <c r="E354" t="s">
        <v>1680</v>
      </c>
      <c r="F354" t="s">
        <v>2143</v>
      </c>
    </row>
    <row r="355" spans="1:7" x14ac:dyDescent="0.2">
      <c r="A355">
        <v>354</v>
      </c>
      <c r="B355" t="s">
        <v>133</v>
      </c>
      <c r="C355" t="s">
        <v>133</v>
      </c>
      <c r="D355" t="s">
        <v>133</v>
      </c>
      <c r="E355" t="s">
        <v>133</v>
      </c>
    </row>
    <row r="356" spans="1:7" x14ac:dyDescent="0.2">
      <c r="A356">
        <v>355</v>
      </c>
      <c r="B356" t="s">
        <v>133</v>
      </c>
      <c r="C356" t="s">
        <v>133</v>
      </c>
      <c r="D356" t="s">
        <v>133</v>
      </c>
      <c r="E356" t="s">
        <v>133</v>
      </c>
    </row>
    <row r="357" spans="1:7" x14ac:dyDescent="0.2">
      <c r="A357">
        <v>356</v>
      </c>
      <c r="B357" t="s">
        <v>133</v>
      </c>
      <c r="C357" t="s">
        <v>133</v>
      </c>
      <c r="D357" t="s">
        <v>133</v>
      </c>
      <c r="E357" t="s">
        <v>133</v>
      </c>
    </row>
    <row r="358" spans="1:7" x14ac:dyDescent="0.2">
      <c r="A358">
        <v>357</v>
      </c>
      <c r="B358" t="s">
        <v>133</v>
      </c>
      <c r="C358" t="s">
        <v>133</v>
      </c>
      <c r="D358" t="s">
        <v>133</v>
      </c>
      <c r="E358" t="s">
        <v>133</v>
      </c>
    </row>
    <row r="359" spans="1:7" x14ac:dyDescent="0.2">
      <c r="A359">
        <v>358</v>
      </c>
      <c r="B359" t="s">
        <v>133</v>
      </c>
      <c r="C359" t="s">
        <v>133</v>
      </c>
      <c r="D359" t="s">
        <v>133</v>
      </c>
      <c r="E359" t="s">
        <v>133</v>
      </c>
    </row>
    <row r="360" spans="1:7" x14ac:dyDescent="0.2">
      <c r="A360">
        <v>359</v>
      </c>
      <c r="B360" t="s">
        <v>133</v>
      </c>
      <c r="C360" t="s">
        <v>133</v>
      </c>
      <c r="D360" t="s">
        <v>133</v>
      </c>
      <c r="E360" t="s">
        <v>133</v>
      </c>
    </row>
    <row r="361" spans="1:7" x14ac:dyDescent="0.2">
      <c r="A361">
        <v>360</v>
      </c>
      <c r="B361" t="s">
        <v>1857</v>
      </c>
      <c r="C361" t="s">
        <v>2202</v>
      </c>
      <c r="D361" t="s">
        <v>1857</v>
      </c>
      <c r="E361" t="s">
        <v>1857</v>
      </c>
      <c r="G361" t="s">
        <v>2165</v>
      </c>
    </row>
    <row r="362" spans="1:7" x14ac:dyDescent="0.2">
      <c r="A362">
        <v>401</v>
      </c>
      <c r="B362" t="s">
        <v>2144</v>
      </c>
      <c r="C362" t="s">
        <v>2166</v>
      </c>
      <c r="D362" t="s">
        <v>2167</v>
      </c>
      <c r="E362" t="s">
        <v>2146</v>
      </c>
    </row>
    <row r="363" spans="1:7" x14ac:dyDescent="0.2">
      <c r="A363">
        <v>402</v>
      </c>
      <c r="B363" t="s">
        <v>133</v>
      </c>
      <c r="C363" t="s">
        <v>133</v>
      </c>
      <c r="D363" t="s">
        <v>133</v>
      </c>
      <c r="E363" t="s">
        <v>133</v>
      </c>
    </row>
    <row r="364" spans="1:7" x14ac:dyDescent="0.2">
      <c r="A364">
        <v>403</v>
      </c>
      <c r="B364" t="s">
        <v>133</v>
      </c>
      <c r="C364" t="s">
        <v>133</v>
      </c>
      <c r="D364" t="s">
        <v>133</v>
      </c>
      <c r="E364" t="s">
        <v>133</v>
      </c>
    </row>
    <row r="365" spans="1:7" x14ac:dyDescent="0.2">
      <c r="A365">
        <v>404</v>
      </c>
      <c r="B365" t="s">
        <v>133</v>
      </c>
      <c r="C365" t="s">
        <v>133</v>
      </c>
      <c r="D365" t="s">
        <v>133</v>
      </c>
      <c r="E365" t="s">
        <v>133</v>
      </c>
    </row>
    <row r="366" spans="1:7" x14ac:dyDescent="0.2">
      <c r="A366">
        <v>405</v>
      </c>
      <c r="B366" t="s">
        <v>133</v>
      </c>
      <c r="C366" t="s">
        <v>133</v>
      </c>
      <c r="D366" t="s">
        <v>133</v>
      </c>
      <c r="E366" t="s">
        <v>133</v>
      </c>
    </row>
    <row r="367" spans="1:7" x14ac:dyDescent="0.2">
      <c r="A367">
        <v>406</v>
      </c>
      <c r="B367" t="s">
        <v>133</v>
      </c>
      <c r="C367" t="s">
        <v>133</v>
      </c>
      <c r="D367" t="s">
        <v>133</v>
      </c>
      <c r="E367" t="s">
        <v>133</v>
      </c>
    </row>
    <row r="368" spans="1:7" x14ac:dyDescent="0.2">
      <c r="A368">
        <v>407</v>
      </c>
      <c r="B368" t="s">
        <v>133</v>
      </c>
      <c r="C368" t="s">
        <v>133</v>
      </c>
      <c r="D368" t="s">
        <v>133</v>
      </c>
      <c r="E368" t="s">
        <v>133</v>
      </c>
    </row>
    <row r="369" spans="1:8" x14ac:dyDescent="0.2">
      <c r="A369">
        <v>408</v>
      </c>
      <c r="B369" t="s">
        <v>133</v>
      </c>
      <c r="C369" t="s">
        <v>133</v>
      </c>
      <c r="D369" t="s">
        <v>133</v>
      </c>
      <c r="E369" t="s">
        <v>133</v>
      </c>
    </row>
    <row r="370" spans="1:8" x14ac:dyDescent="0.2">
      <c r="A370">
        <v>409</v>
      </c>
      <c r="B370" t="s">
        <v>133</v>
      </c>
      <c r="C370" t="s">
        <v>133</v>
      </c>
      <c r="D370" t="s">
        <v>133</v>
      </c>
      <c r="E370" t="s">
        <v>133</v>
      </c>
    </row>
    <row r="371" spans="1:8" x14ac:dyDescent="0.2">
      <c r="A371">
        <v>410</v>
      </c>
      <c r="B371" t="s">
        <v>133</v>
      </c>
      <c r="C371" t="s">
        <v>133</v>
      </c>
      <c r="D371" t="s">
        <v>133</v>
      </c>
      <c r="E371" t="s">
        <v>133</v>
      </c>
    </row>
    <row r="372" spans="1:8" x14ac:dyDescent="0.2">
      <c r="A372">
        <v>411</v>
      </c>
      <c r="B372" t="s">
        <v>133</v>
      </c>
      <c r="C372" t="s">
        <v>133</v>
      </c>
      <c r="D372" t="s">
        <v>133</v>
      </c>
      <c r="E372" t="s">
        <v>133</v>
      </c>
    </row>
    <row r="373" spans="1:8" x14ac:dyDescent="0.2">
      <c r="A373">
        <v>412</v>
      </c>
      <c r="B373" t="s">
        <v>133</v>
      </c>
      <c r="C373" t="s">
        <v>133</v>
      </c>
      <c r="D373" t="s">
        <v>133</v>
      </c>
      <c r="E373" t="s">
        <v>133</v>
      </c>
    </row>
    <row r="374" spans="1:8" x14ac:dyDescent="0.2">
      <c r="A374">
        <v>413</v>
      </c>
      <c r="B374" t="s">
        <v>133</v>
      </c>
      <c r="C374" t="s">
        <v>133</v>
      </c>
      <c r="D374" t="s">
        <v>133</v>
      </c>
      <c r="E374" t="s">
        <v>133</v>
      </c>
    </row>
    <row r="375" spans="1:8" x14ac:dyDescent="0.2">
      <c r="A375">
        <v>414</v>
      </c>
      <c r="B375" t="s">
        <v>133</v>
      </c>
      <c r="C375" t="s">
        <v>133</v>
      </c>
      <c r="D375" t="s">
        <v>133</v>
      </c>
      <c r="E375" t="s">
        <v>133</v>
      </c>
    </row>
    <row r="376" spans="1:8" x14ac:dyDescent="0.2">
      <c r="A376">
        <v>415</v>
      </c>
      <c r="B376" t="s">
        <v>133</v>
      </c>
      <c r="C376" t="s">
        <v>133</v>
      </c>
      <c r="D376" t="s">
        <v>133</v>
      </c>
      <c r="E376" t="s">
        <v>133</v>
      </c>
    </row>
    <row r="377" spans="1:8" x14ac:dyDescent="0.2">
      <c r="A377">
        <v>416</v>
      </c>
      <c r="B377" t="s">
        <v>133</v>
      </c>
      <c r="C377" t="s">
        <v>133</v>
      </c>
      <c r="D377" t="s">
        <v>133</v>
      </c>
      <c r="E377" t="s">
        <v>133</v>
      </c>
    </row>
    <row r="378" spans="1:8" x14ac:dyDescent="0.2">
      <c r="A378">
        <v>417</v>
      </c>
      <c r="B378" t="s">
        <v>133</v>
      </c>
      <c r="C378" t="s">
        <v>133</v>
      </c>
      <c r="D378" t="s">
        <v>133</v>
      </c>
      <c r="E378" t="s">
        <v>133</v>
      </c>
      <c r="H378" s="284" t="s">
        <v>1858</v>
      </c>
    </row>
    <row r="379" spans="1:8" x14ac:dyDescent="0.2">
      <c r="A379">
        <v>418</v>
      </c>
      <c r="B379" t="s">
        <v>133</v>
      </c>
      <c r="C379" t="s">
        <v>133</v>
      </c>
      <c r="D379" t="s">
        <v>133</v>
      </c>
      <c r="E379" t="s">
        <v>133</v>
      </c>
      <c r="H379" s="284" t="s">
        <v>1858</v>
      </c>
    </row>
    <row r="380" spans="1:8" x14ac:dyDescent="0.2">
      <c r="A380">
        <v>419</v>
      </c>
      <c r="B380" t="s">
        <v>133</v>
      </c>
      <c r="C380" t="s">
        <v>133</v>
      </c>
      <c r="D380" t="s">
        <v>133</v>
      </c>
      <c r="E380" t="s">
        <v>133</v>
      </c>
    </row>
    <row r="381" spans="1:8" x14ac:dyDescent="0.2">
      <c r="A381">
        <v>420</v>
      </c>
      <c r="B381" t="s">
        <v>133</v>
      </c>
      <c r="C381" t="s">
        <v>133</v>
      </c>
      <c r="D381" t="s">
        <v>133</v>
      </c>
      <c r="E381" t="s">
        <v>133</v>
      </c>
    </row>
    <row r="382" spans="1:8" x14ac:dyDescent="0.2">
      <c r="A382">
        <v>421</v>
      </c>
      <c r="B382" t="s">
        <v>1777</v>
      </c>
      <c r="C382" t="s">
        <v>2168</v>
      </c>
      <c r="D382" t="s">
        <v>1777</v>
      </c>
      <c r="E382" t="s">
        <v>1778</v>
      </c>
    </row>
    <row r="383" spans="1:8" x14ac:dyDescent="0.2">
      <c r="A383">
        <v>422</v>
      </c>
      <c r="B383" t="s">
        <v>2169</v>
      </c>
      <c r="C383" t="s">
        <v>2170</v>
      </c>
      <c r="D383" t="s">
        <v>2169</v>
      </c>
      <c r="E383" t="s">
        <v>2171</v>
      </c>
    </row>
    <row r="384" spans="1:8" x14ac:dyDescent="0.2">
      <c r="A384">
        <v>423</v>
      </c>
      <c r="B384" t="s">
        <v>2172</v>
      </c>
      <c r="C384" t="s">
        <v>2173</v>
      </c>
      <c r="D384" t="s">
        <v>2172</v>
      </c>
      <c r="E384" t="s">
        <v>2174</v>
      </c>
    </row>
    <row r="385" spans="1:7" x14ac:dyDescent="0.2">
      <c r="A385">
        <v>424</v>
      </c>
      <c r="B385" t="s">
        <v>2158</v>
      </c>
      <c r="C385" t="s">
        <v>2175</v>
      </c>
      <c r="D385" t="s">
        <v>2158</v>
      </c>
      <c r="E385" t="s">
        <v>2160</v>
      </c>
    </row>
    <row r="386" spans="1:7" x14ac:dyDescent="0.2">
      <c r="A386">
        <v>425</v>
      </c>
      <c r="B386" t="s">
        <v>2176</v>
      </c>
      <c r="C386" t="s">
        <v>2177</v>
      </c>
      <c r="D386" t="s">
        <v>2176</v>
      </c>
      <c r="E386" t="s">
        <v>2178</v>
      </c>
      <c r="G386" t="s">
        <v>1939</v>
      </c>
    </row>
    <row r="387" spans="1:7" x14ac:dyDescent="0.2">
      <c r="A387">
        <v>426</v>
      </c>
      <c r="B387" t="s">
        <v>1833</v>
      </c>
      <c r="C387" t="s">
        <v>2179</v>
      </c>
      <c r="D387" t="s">
        <v>1833</v>
      </c>
      <c r="E387" t="s">
        <v>1834</v>
      </c>
      <c r="G387" t="s">
        <v>1944</v>
      </c>
    </row>
    <row r="388" spans="1:7" x14ac:dyDescent="0.2">
      <c r="A388">
        <v>427</v>
      </c>
      <c r="B388" t="s">
        <v>2180</v>
      </c>
      <c r="C388" t="s">
        <v>2181</v>
      </c>
      <c r="D388" t="s">
        <v>2180</v>
      </c>
      <c r="E388" t="s">
        <v>2182</v>
      </c>
      <c r="G388" t="s">
        <v>2165</v>
      </c>
    </row>
    <row r="389" spans="1:7" x14ac:dyDescent="0.2">
      <c r="A389">
        <v>428</v>
      </c>
      <c r="B389" t="s">
        <v>1779</v>
      </c>
      <c r="C389" t="s">
        <v>2183</v>
      </c>
      <c r="D389" t="s">
        <v>1779</v>
      </c>
      <c r="E389" t="s">
        <v>1780</v>
      </c>
      <c r="F389" t="s">
        <v>1781</v>
      </c>
    </row>
    <row r="390" spans="1:7" x14ac:dyDescent="0.2">
      <c r="A390">
        <v>429</v>
      </c>
      <c r="B390" t="s">
        <v>1782</v>
      </c>
      <c r="C390" t="s">
        <v>2184</v>
      </c>
      <c r="D390" t="s">
        <v>1782</v>
      </c>
      <c r="E390" t="s">
        <v>1783</v>
      </c>
      <c r="F390" t="s">
        <v>1781</v>
      </c>
      <c r="G390" t="s">
        <v>1943</v>
      </c>
    </row>
    <row r="391" spans="1:7" x14ac:dyDescent="0.2">
      <c r="A391">
        <v>430</v>
      </c>
      <c r="B391" t="s">
        <v>2631</v>
      </c>
      <c r="C391" s="400" t="s">
        <v>2630</v>
      </c>
      <c r="D391" t="s">
        <v>2631</v>
      </c>
      <c r="E391" t="s">
        <v>2632</v>
      </c>
      <c r="F391" t="s">
        <v>1781</v>
      </c>
    </row>
    <row r="392" spans="1:7" x14ac:dyDescent="0.2">
      <c r="A392">
        <v>471</v>
      </c>
      <c r="B392" t="s">
        <v>133</v>
      </c>
      <c r="C392" t="s">
        <v>133</v>
      </c>
      <c r="D392" t="s">
        <v>133</v>
      </c>
      <c r="E392" t="s">
        <v>133</v>
      </c>
    </row>
    <row r="393" spans="1:7" x14ac:dyDescent="0.2">
      <c r="A393">
        <v>472</v>
      </c>
      <c r="B393" t="s">
        <v>133</v>
      </c>
      <c r="C393" t="s">
        <v>133</v>
      </c>
      <c r="D393" t="s">
        <v>133</v>
      </c>
      <c r="E393" t="s">
        <v>133</v>
      </c>
    </row>
    <row r="394" spans="1:7" x14ac:dyDescent="0.2">
      <c r="A394">
        <v>473</v>
      </c>
      <c r="B394" t="s">
        <v>1784</v>
      </c>
      <c r="C394" t="s">
        <v>1785</v>
      </c>
      <c r="D394" t="s">
        <v>1784</v>
      </c>
      <c r="E394" t="s">
        <v>1784</v>
      </c>
    </row>
    <row r="395" spans="1:7" x14ac:dyDescent="0.2">
      <c r="A395">
        <v>474</v>
      </c>
      <c r="B395" t="s">
        <v>1753</v>
      </c>
      <c r="C395" t="s">
        <v>1786</v>
      </c>
      <c r="D395" t="s">
        <v>1753</v>
      </c>
      <c r="E395" t="s">
        <v>1753</v>
      </c>
    </row>
    <row r="396" spans="1:7" x14ac:dyDescent="0.2">
      <c r="A396">
        <v>475</v>
      </c>
      <c r="B396" t="s">
        <v>133</v>
      </c>
      <c r="C396" t="s">
        <v>133</v>
      </c>
      <c r="D396" t="s">
        <v>133</v>
      </c>
      <c r="E396" t="s">
        <v>133</v>
      </c>
    </row>
    <row r="397" spans="1:7" x14ac:dyDescent="0.2">
      <c r="A397">
        <v>476</v>
      </c>
      <c r="B397" t="s">
        <v>133</v>
      </c>
      <c r="C397" t="s">
        <v>133</v>
      </c>
      <c r="D397" t="s">
        <v>133</v>
      </c>
      <c r="E397" t="s">
        <v>133</v>
      </c>
    </row>
    <row r="398" spans="1:7" x14ac:dyDescent="0.2">
      <c r="A398">
        <v>477</v>
      </c>
      <c r="B398" t="s">
        <v>133</v>
      </c>
      <c r="C398" t="s">
        <v>133</v>
      </c>
      <c r="D398" t="s">
        <v>133</v>
      </c>
      <c r="E398" t="s">
        <v>133</v>
      </c>
    </row>
    <row r="399" spans="1:7" x14ac:dyDescent="0.2">
      <c r="A399">
        <v>478</v>
      </c>
      <c r="B399" t="s">
        <v>1754</v>
      </c>
      <c r="C399" t="s">
        <v>1787</v>
      </c>
      <c r="D399" t="s">
        <v>1754</v>
      </c>
      <c r="E399" t="s">
        <v>1754</v>
      </c>
    </row>
    <row r="400" spans="1:7" x14ac:dyDescent="0.2">
      <c r="A400">
        <v>479</v>
      </c>
      <c r="B400" t="s">
        <v>1788</v>
      </c>
      <c r="C400" t="s">
        <v>1789</v>
      </c>
      <c r="D400" t="s">
        <v>1788</v>
      </c>
      <c r="E400" t="s">
        <v>1788</v>
      </c>
    </row>
    <row r="401" spans="1:8" x14ac:dyDescent="0.2">
      <c r="A401">
        <v>480</v>
      </c>
      <c r="B401" t="s">
        <v>133</v>
      </c>
      <c r="C401" t="s">
        <v>133</v>
      </c>
      <c r="D401" t="s">
        <v>133</v>
      </c>
      <c r="E401" t="s">
        <v>133</v>
      </c>
      <c r="H401" s="284" t="s">
        <v>1858</v>
      </c>
    </row>
    <row r="402" spans="1:8" x14ac:dyDescent="0.2">
      <c r="A402">
        <v>481</v>
      </c>
      <c r="B402" t="s">
        <v>133</v>
      </c>
      <c r="C402" t="s">
        <v>133</v>
      </c>
      <c r="D402" t="s">
        <v>133</v>
      </c>
      <c r="E402" t="s">
        <v>133</v>
      </c>
      <c r="H402" s="284" t="s">
        <v>1858</v>
      </c>
    </row>
    <row r="403" spans="1:8" x14ac:dyDescent="0.2">
      <c r="A403">
        <v>482</v>
      </c>
      <c r="B403" t="s">
        <v>2185</v>
      </c>
      <c r="C403" t="s">
        <v>2186</v>
      </c>
      <c r="D403" t="s">
        <v>2185</v>
      </c>
      <c r="E403" t="s">
        <v>2185</v>
      </c>
      <c r="G403" t="s">
        <v>2187</v>
      </c>
    </row>
    <row r="404" spans="1:8" x14ac:dyDescent="0.2">
      <c r="A404">
        <v>483</v>
      </c>
      <c r="B404" t="s">
        <v>133</v>
      </c>
      <c r="C404" t="s">
        <v>133</v>
      </c>
      <c r="D404" t="s">
        <v>133</v>
      </c>
      <c r="E404" t="s">
        <v>133</v>
      </c>
    </row>
    <row r="405" spans="1:8" x14ac:dyDescent="0.2">
      <c r="A405">
        <v>484</v>
      </c>
      <c r="B405" t="s">
        <v>2188</v>
      </c>
      <c r="C405" t="s">
        <v>2189</v>
      </c>
      <c r="D405" t="s">
        <v>2188</v>
      </c>
      <c r="E405" t="s">
        <v>2188</v>
      </c>
      <c r="G405" t="s">
        <v>1947</v>
      </c>
    </row>
    <row r="406" spans="1:8" x14ac:dyDescent="0.2">
      <c r="A406">
        <v>485</v>
      </c>
      <c r="B406" t="s">
        <v>133</v>
      </c>
      <c r="C406" t="s">
        <v>133</v>
      </c>
      <c r="D406" t="s">
        <v>133</v>
      </c>
      <c r="E406" t="s">
        <v>133</v>
      </c>
    </row>
    <row r="407" spans="1:8" x14ac:dyDescent="0.2">
      <c r="A407">
        <v>486</v>
      </c>
      <c r="B407" t="s">
        <v>2190</v>
      </c>
      <c r="C407" t="s">
        <v>2191</v>
      </c>
      <c r="D407" t="s">
        <v>2190</v>
      </c>
      <c r="E407" t="s">
        <v>2190</v>
      </c>
      <c r="G407" t="s">
        <v>1947</v>
      </c>
    </row>
    <row r="408" spans="1:8" x14ac:dyDescent="0.2">
      <c r="A408">
        <v>487</v>
      </c>
      <c r="B408" t="s">
        <v>133</v>
      </c>
      <c r="C408" t="s">
        <v>133</v>
      </c>
      <c r="D408" t="s">
        <v>133</v>
      </c>
      <c r="E408" t="s">
        <v>133</v>
      </c>
    </row>
    <row r="409" spans="1:8" x14ac:dyDescent="0.2">
      <c r="A409">
        <v>488</v>
      </c>
      <c r="B409" t="s">
        <v>2192</v>
      </c>
      <c r="C409" t="s">
        <v>2193</v>
      </c>
      <c r="D409" t="s">
        <v>2192</v>
      </c>
      <c r="E409" t="s">
        <v>2192</v>
      </c>
      <c r="G409" t="s">
        <v>2194</v>
      </c>
      <c r="H409" s="284"/>
    </row>
    <row r="410" spans="1:8" x14ac:dyDescent="0.2">
      <c r="A410">
        <v>489</v>
      </c>
      <c r="B410" t="s">
        <v>2195</v>
      </c>
      <c r="C410" t="s">
        <v>2196</v>
      </c>
      <c r="D410" t="s">
        <v>2195</v>
      </c>
      <c r="E410" t="s">
        <v>2195</v>
      </c>
      <c r="G410" t="s">
        <v>1947</v>
      </c>
      <c r="H410" s="284"/>
    </row>
    <row r="411" spans="1:8" x14ac:dyDescent="0.2">
      <c r="A411">
        <v>490</v>
      </c>
      <c r="B411" t="s">
        <v>2197</v>
      </c>
      <c r="C411" t="s">
        <v>2198</v>
      </c>
      <c r="D411" t="s">
        <v>2197</v>
      </c>
      <c r="E411" t="s">
        <v>2197</v>
      </c>
      <c r="G411" t="s">
        <v>1949</v>
      </c>
    </row>
    <row r="412" spans="1:8" x14ac:dyDescent="0.2">
      <c r="A412">
        <v>491</v>
      </c>
      <c r="B412" t="s">
        <v>133</v>
      </c>
      <c r="C412" t="s">
        <v>133</v>
      </c>
      <c r="D412" t="s">
        <v>133</v>
      </c>
      <c r="E412" t="s">
        <v>133</v>
      </c>
    </row>
    <row r="413" spans="1:8" x14ac:dyDescent="0.2">
      <c r="A413">
        <v>492</v>
      </c>
      <c r="B413" t="s">
        <v>133</v>
      </c>
      <c r="C413" t="s">
        <v>133</v>
      </c>
      <c r="D413" t="s">
        <v>133</v>
      </c>
      <c r="E413" t="s">
        <v>133</v>
      </c>
    </row>
    <row r="414" spans="1:8" x14ac:dyDescent="0.2">
      <c r="A414">
        <v>493</v>
      </c>
      <c r="B414" t="s">
        <v>133</v>
      </c>
      <c r="C414" t="s">
        <v>133</v>
      </c>
      <c r="D414" t="s">
        <v>133</v>
      </c>
      <c r="E414" t="s">
        <v>133</v>
      </c>
    </row>
    <row r="415" spans="1:8" x14ac:dyDescent="0.2">
      <c r="A415">
        <v>494</v>
      </c>
      <c r="B415" t="s">
        <v>1759</v>
      </c>
      <c r="C415" t="s">
        <v>1790</v>
      </c>
      <c r="D415" t="s">
        <v>1759</v>
      </c>
      <c r="E415" t="s">
        <v>1760</v>
      </c>
      <c r="F415" t="s">
        <v>1781</v>
      </c>
    </row>
    <row r="416" spans="1:8" x14ac:dyDescent="0.2">
      <c r="A416">
        <v>495</v>
      </c>
      <c r="B416" t="s">
        <v>1791</v>
      </c>
      <c r="C416" t="s">
        <v>1792</v>
      </c>
      <c r="D416" t="s">
        <v>1791</v>
      </c>
      <c r="E416" t="s">
        <v>1793</v>
      </c>
      <c r="F416" t="s">
        <v>1781</v>
      </c>
    </row>
    <row r="417" spans="1:7" x14ac:dyDescent="0.2">
      <c r="A417">
        <v>496</v>
      </c>
      <c r="B417" t="s">
        <v>1794</v>
      </c>
      <c r="C417" t="s">
        <v>1795</v>
      </c>
      <c r="D417" t="s">
        <v>1794</v>
      </c>
      <c r="E417" t="s">
        <v>1796</v>
      </c>
    </row>
    <row r="418" spans="1:7" x14ac:dyDescent="0.2">
      <c r="A418">
        <v>497</v>
      </c>
      <c r="B418" t="s">
        <v>1797</v>
      </c>
      <c r="C418" t="s">
        <v>1798</v>
      </c>
      <c r="D418" t="s">
        <v>1797</v>
      </c>
      <c r="E418" t="s">
        <v>1799</v>
      </c>
    </row>
    <row r="419" spans="1:7" x14ac:dyDescent="0.2">
      <c r="A419">
        <v>498</v>
      </c>
      <c r="B419" t="s">
        <v>1800</v>
      </c>
      <c r="C419" t="s">
        <v>1801</v>
      </c>
      <c r="D419" t="s">
        <v>1800</v>
      </c>
      <c r="E419" t="s">
        <v>1802</v>
      </c>
    </row>
    <row r="420" spans="1:7" x14ac:dyDescent="0.2">
      <c r="A420">
        <v>499</v>
      </c>
      <c r="B420" t="s">
        <v>1803</v>
      </c>
      <c r="C420" t="s">
        <v>1804</v>
      </c>
      <c r="D420" t="s">
        <v>1803</v>
      </c>
      <c r="E420" t="s">
        <v>1805</v>
      </c>
    </row>
    <row r="421" spans="1:7" x14ac:dyDescent="0.2">
      <c r="A421">
        <v>500</v>
      </c>
      <c r="B421" t="s">
        <v>2199</v>
      </c>
      <c r="C421" t="s">
        <v>2200</v>
      </c>
      <c r="D421" t="s">
        <v>2199</v>
      </c>
      <c r="E421" t="s">
        <v>2199</v>
      </c>
      <c r="G421" t="s">
        <v>2165</v>
      </c>
    </row>
    <row r="422" spans="1:7" x14ac:dyDescent="0.2">
      <c r="A422">
        <v>501</v>
      </c>
      <c r="B422" t="s">
        <v>133</v>
      </c>
      <c r="C422" t="s">
        <v>133</v>
      </c>
      <c r="D422" t="s">
        <v>133</v>
      </c>
      <c r="E422" t="s">
        <v>133</v>
      </c>
    </row>
    <row r="423" spans="1:7" x14ac:dyDescent="0.2">
      <c r="A423">
        <v>502</v>
      </c>
      <c r="B423" t="s">
        <v>133</v>
      </c>
      <c r="C423" t="s">
        <v>133</v>
      </c>
      <c r="D423" t="s">
        <v>133</v>
      </c>
      <c r="E423" t="s">
        <v>133</v>
      </c>
    </row>
    <row r="424" spans="1:7" x14ac:dyDescent="0.2">
      <c r="A424">
        <v>503</v>
      </c>
      <c r="B424" t="s">
        <v>133</v>
      </c>
      <c r="C424" t="s">
        <v>133</v>
      </c>
      <c r="D424" t="s">
        <v>133</v>
      </c>
      <c r="E424" t="s">
        <v>133</v>
      </c>
    </row>
    <row r="425" spans="1:7" x14ac:dyDescent="0.2">
      <c r="A425">
        <v>504</v>
      </c>
      <c r="B425" t="s">
        <v>133</v>
      </c>
      <c r="C425" t="s">
        <v>133</v>
      </c>
      <c r="D425" t="s">
        <v>133</v>
      </c>
      <c r="E425" t="s">
        <v>133</v>
      </c>
    </row>
    <row r="426" spans="1:7" x14ac:dyDescent="0.2">
      <c r="A426">
        <v>505</v>
      </c>
      <c r="B426" t="s">
        <v>133</v>
      </c>
      <c r="C426" t="s">
        <v>133</v>
      </c>
      <c r="D426" t="s">
        <v>133</v>
      </c>
      <c r="E426" t="s">
        <v>133</v>
      </c>
    </row>
    <row r="427" spans="1:7" x14ac:dyDescent="0.2">
      <c r="A427">
        <v>506</v>
      </c>
      <c r="B427" t="s">
        <v>133</v>
      </c>
      <c r="C427" t="s">
        <v>133</v>
      </c>
      <c r="D427" t="s">
        <v>133</v>
      </c>
      <c r="E427" t="s">
        <v>133</v>
      </c>
    </row>
    <row r="428" spans="1:7" x14ac:dyDescent="0.2">
      <c r="A428">
        <v>507</v>
      </c>
      <c r="B428" t="s">
        <v>133</v>
      </c>
      <c r="C428" t="s">
        <v>133</v>
      </c>
      <c r="D428" t="s">
        <v>133</v>
      </c>
      <c r="E428" t="s">
        <v>133</v>
      </c>
    </row>
    <row r="429" spans="1:7" x14ac:dyDescent="0.2">
      <c r="A429">
        <v>508</v>
      </c>
      <c r="B429" t="s">
        <v>133</v>
      </c>
      <c r="C429" t="s">
        <v>133</v>
      </c>
      <c r="D429" t="s">
        <v>133</v>
      </c>
      <c r="E429" t="s">
        <v>133</v>
      </c>
    </row>
    <row r="430" spans="1:7" x14ac:dyDescent="0.2">
      <c r="A430">
        <v>509</v>
      </c>
      <c r="B430" t="s">
        <v>133</v>
      </c>
      <c r="C430" t="s">
        <v>133</v>
      </c>
      <c r="D430" t="s">
        <v>133</v>
      </c>
      <c r="E430" t="s">
        <v>133</v>
      </c>
    </row>
    <row r="431" spans="1:7" x14ac:dyDescent="0.2">
      <c r="A431">
        <v>510</v>
      </c>
      <c r="B431" t="s">
        <v>133</v>
      </c>
      <c r="C431" t="s">
        <v>133</v>
      </c>
      <c r="D431" t="s">
        <v>133</v>
      </c>
      <c r="E431" t="s">
        <v>133</v>
      </c>
    </row>
    <row r="432" spans="1:7" x14ac:dyDescent="0.2">
      <c r="A432">
        <v>511</v>
      </c>
      <c r="B432" t="s">
        <v>133</v>
      </c>
      <c r="C432" t="s">
        <v>133</v>
      </c>
      <c r="D432" t="s">
        <v>133</v>
      </c>
      <c r="E432" t="s">
        <v>133</v>
      </c>
    </row>
    <row r="433" spans="1:5" x14ac:dyDescent="0.2">
      <c r="A433">
        <v>512</v>
      </c>
      <c r="B433" t="s">
        <v>133</v>
      </c>
      <c r="C433" t="s">
        <v>133</v>
      </c>
      <c r="D433" t="s">
        <v>133</v>
      </c>
      <c r="E433" t="s">
        <v>133</v>
      </c>
    </row>
    <row r="434" spans="1:5" x14ac:dyDescent="0.2">
      <c r="A434">
        <v>513</v>
      </c>
      <c r="B434" t="s">
        <v>133</v>
      </c>
      <c r="C434" t="s">
        <v>133</v>
      </c>
      <c r="D434" t="s">
        <v>133</v>
      </c>
      <c r="E434" t="s">
        <v>133</v>
      </c>
    </row>
    <row r="435" spans="1:5" x14ac:dyDescent="0.2">
      <c r="A435">
        <v>514</v>
      </c>
      <c r="B435" t="s">
        <v>133</v>
      </c>
      <c r="C435" t="s">
        <v>133</v>
      </c>
      <c r="D435" t="s">
        <v>133</v>
      </c>
      <c r="E435" t="s">
        <v>133</v>
      </c>
    </row>
    <row r="436" spans="1:5" x14ac:dyDescent="0.2">
      <c r="A436">
        <v>515</v>
      </c>
      <c r="B436" t="s">
        <v>133</v>
      </c>
      <c r="C436" t="s">
        <v>133</v>
      </c>
      <c r="D436" t="s">
        <v>133</v>
      </c>
      <c r="E436" t="s">
        <v>133</v>
      </c>
    </row>
    <row r="437" spans="1:5" x14ac:dyDescent="0.2">
      <c r="A437">
        <v>516</v>
      </c>
      <c r="B437" t="s">
        <v>133</v>
      </c>
      <c r="C437" t="s">
        <v>133</v>
      </c>
      <c r="D437" t="s">
        <v>133</v>
      </c>
      <c r="E437" t="s">
        <v>133</v>
      </c>
    </row>
    <row r="438" spans="1:5" x14ac:dyDescent="0.2">
      <c r="A438">
        <v>517</v>
      </c>
      <c r="B438" t="s">
        <v>133</v>
      </c>
      <c r="C438" t="s">
        <v>133</v>
      </c>
      <c r="D438" t="s">
        <v>133</v>
      </c>
      <c r="E438" t="s">
        <v>133</v>
      </c>
    </row>
    <row r="439" spans="1:5" x14ac:dyDescent="0.2">
      <c r="A439">
        <v>518</v>
      </c>
      <c r="B439" t="s">
        <v>133</v>
      </c>
      <c r="C439" t="s">
        <v>133</v>
      </c>
      <c r="D439" t="s">
        <v>133</v>
      </c>
      <c r="E439" t="s">
        <v>133</v>
      </c>
    </row>
    <row r="440" spans="1:5" x14ac:dyDescent="0.2">
      <c r="A440">
        <v>519</v>
      </c>
      <c r="B440" t="s">
        <v>133</v>
      </c>
      <c r="C440" t="s">
        <v>133</v>
      </c>
      <c r="D440" t="s">
        <v>133</v>
      </c>
      <c r="E440" t="s">
        <v>133</v>
      </c>
    </row>
    <row r="441" spans="1:5" x14ac:dyDescent="0.2">
      <c r="A441">
        <v>520</v>
      </c>
      <c r="B441" t="s">
        <v>133</v>
      </c>
      <c r="C441" t="s">
        <v>133</v>
      </c>
      <c r="D441" t="s">
        <v>133</v>
      </c>
      <c r="E441" t="s">
        <v>133</v>
      </c>
    </row>
    <row r="442" spans="1:5" x14ac:dyDescent="0.2">
      <c r="A442">
        <v>521</v>
      </c>
      <c r="B442" t="s">
        <v>133</v>
      </c>
      <c r="C442" t="s">
        <v>133</v>
      </c>
      <c r="D442" t="s">
        <v>133</v>
      </c>
      <c r="E442" t="s">
        <v>133</v>
      </c>
    </row>
    <row r="443" spans="1:5" x14ac:dyDescent="0.2">
      <c r="A443">
        <v>522</v>
      </c>
      <c r="B443" t="s">
        <v>133</v>
      </c>
      <c r="C443" t="s">
        <v>133</v>
      </c>
      <c r="D443" t="s">
        <v>133</v>
      </c>
      <c r="E443" t="s">
        <v>133</v>
      </c>
    </row>
    <row r="444" spans="1:5" x14ac:dyDescent="0.2">
      <c r="A444">
        <v>523</v>
      </c>
      <c r="B444" t="s">
        <v>133</v>
      </c>
      <c r="C444" t="s">
        <v>133</v>
      </c>
      <c r="D444" t="s">
        <v>133</v>
      </c>
      <c r="E444" t="s">
        <v>133</v>
      </c>
    </row>
    <row r="445" spans="1:5" x14ac:dyDescent="0.2">
      <c r="A445">
        <v>524</v>
      </c>
      <c r="B445" t="s">
        <v>133</v>
      </c>
      <c r="C445" t="s">
        <v>133</v>
      </c>
      <c r="D445" t="s">
        <v>133</v>
      </c>
      <c r="E445" t="s">
        <v>133</v>
      </c>
    </row>
    <row r="446" spans="1:5" x14ac:dyDescent="0.2">
      <c r="A446">
        <v>525</v>
      </c>
      <c r="B446" t="s">
        <v>133</v>
      </c>
      <c r="C446" t="s">
        <v>133</v>
      </c>
      <c r="D446" t="s">
        <v>133</v>
      </c>
      <c r="E446" t="s">
        <v>133</v>
      </c>
    </row>
    <row r="447" spans="1:5" x14ac:dyDescent="0.2">
      <c r="A447">
        <v>526</v>
      </c>
      <c r="B447" t="s">
        <v>133</v>
      </c>
      <c r="C447" t="s">
        <v>133</v>
      </c>
      <c r="D447" t="s">
        <v>133</v>
      </c>
      <c r="E447" t="s">
        <v>133</v>
      </c>
    </row>
    <row r="448" spans="1:5" x14ac:dyDescent="0.2">
      <c r="A448">
        <v>527</v>
      </c>
      <c r="B448" t="s">
        <v>133</v>
      </c>
      <c r="C448" t="s">
        <v>133</v>
      </c>
      <c r="D448" t="s">
        <v>133</v>
      </c>
      <c r="E448" t="s">
        <v>133</v>
      </c>
    </row>
    <row r="449" spans="1:7" x14ac:dyDescent="0.2">
      <c r="A449">
        <v>528</v>
      </c>
      <c r="B449" t="s">
        <v>133</v>
      </c>
      <c r="C449" t="s">
        <v>133</v>
      </c>
      <c r="D449" t="s">
        <v>133</v>
      </c>
      <c r="E449" t="s">
        <v>133</v>
      </c>
    </row>
    <row r="450" spans="1:7" x14ac:dyDescent="0.2">
      <c r="A450">
        <v>529</v>
      </c>
      <c r="B450" t="s">
        <v>133</v>
      </c>
      <c r="C450" t="s">
        <v>133</v>
      </c>
      <c r="D450" t="s">
        <v>133</v>
      </c>
      <c r="E450" t="s">
        <v>133</v>
      </c>
    </row>
    <row r="451" spans="1:7" x14ac:dyDescent="0.2">
      <c r="A451">
        <v>530</v>
      </c>
      <c r="B451" t="s">
        <v>133</v>
      </c>
      <c r="C451" t="s">
        <v>133</v>
      </c>
      <c r="D451" t="s">
        <v>133</v>
      </c>
      <c r="E451" t="s">
        <v>133</v>
      </c>
    </row>
    <row r="452" spans="1:7" x14ac:dyDescent="0.2">
      <c r="A452">
        <v>531</v>
      </c>
      <c r="B452" t="s">
        <v>133</v>
      </c>
      <c r="C452" t="s">
        <v>133</v>
      </c>
      <c r="D452" t="s">
        <v>133</v>
      </c>
      <c r="E452" t="s">
        <v>133</v>
      </c>
    </row>
    <row r="453" spans="1:7" x14ac:dyDescent="0.2">
      <c r="A453">
        <v>532</v>
      </c>
      <c r="B453" t="s">
        <v>1844</v>
      </c>
      <c r="C453" t="s">
        <v>1845</v>
      </c>
      <c r="D453" t="s">
        <v>1844</v>
      </c>
      <c r="E453" t="s">
        <v>1846</v>
      </c>
    </row>
    <row r="454" spans="1:7" x14ac:dyDescent="0.2">
      <c r="A454">
        <v>533</v>
      </c>
      <c r="B454" t="s">
        <v>133</v>
      </c>
      <c r="C454" t="s">
        <v>133</v>
      </c>
      <c r="D454" t="s">
        <v>133</v>
      </c>
      <c r="E454" t="s">
        <v>133</v>
      </c>
    </row>
    <row r="455" spans="1:7" x14ac:dyDescent="0.2">
      <c r="A455">
        <v>534</v>
      </c>
      <c r="B455" t="s">
        <v>133</v>
      </c>
      <c r="C455" t="s">
        <v>133</v>
      </c>
      <c r="D455" t="s">
        <v>133</v>
      </c>
      <c r="E455" t="s">
        <v>133</v>
      </c>
    </row>
    <row r="456" spans="1:7" x14ac:dyDescent="0.2">
      <c r="A456">
        <v>535</v>
      </c>
      <c r="B456" t="s">
        <v>1847</v>
      </c>
      <c r="C456" t="s">
        <v>1848</v>
      </c>
      <c r="D456" t="s">
        <v>1847</v>
      </c>
      <c r="E456" t="s">
        <v>1849</v>
      </c>
      <c r="G456" t="s">
        <v>1923</v>
      </c>
    </row>
    <row r="457" spans="1:7" x14ac:dyDescent="0.2">
      <c r="A457">
        <v>536</v>
      </c>
      <c r="B457" t="s">
        <v>1850</v>
      </c>
      <c r="C457" t="s">
        <v>1851</v>
      </c>
      <c r="D457" t="s">
        <v>1850</v>
      </c>
      <c r="E457" t="s">
        <v>1852</v>
      </c>
      <c r="G457" t="s">
        <v>1945</v>
      </c>
    </row>
    <row r="458" spans="1:7" x14ac:dyDescent="0.2">
      <c r="A458">
        <v>537</v>
      </c>
      <c r="B458" t="s">
        <v>133</v>
      </c>
      <c r="C458" t="s">
        <v>133</v>
      </c>
      <c r="D458" t="s">
        <v>133</v>
      </c>
      <c r="E458" t="s">
        <v>133</v>
      </c>
    </row>
    <row r="459" spans="1:7" x14ac:dyDescent="0.2">
      <c r="A459">
        <v>538</v>
      </c>
      <c r="B459" t="s">
        <v>133</v>
      </c>
      <c r="C459" t="s">
        <v>133</v>
      </c>
      <c r="D459" t="s">
        <v>133</v>
      </c>
      <c r="E459" t="s">
        <v>133</v>
      </c>
    </row>
    <row r="460" spans="1:7" x14ac:dyDescent="0.2">
      <c r="A460">
        <v>539</v>
      </c>
      <c r="B460" t="s">
        <v>133</v>
      </c>
      <c r="C460" t="s">
        <v>133</v>
      </c>
      <c r="D460" t="s">
        <v>133</v>
      </c>
      <c r="E460" t="s">
        <v>133</v>
      </c>
    </row>
    <row r="461" spans="1:7" x14ac:dyDescent="0.2">
      <c r="A461">
        <v>540</v>
      </c>
      <c r="B461" t="s">
        <v>133</v>
      </c>
      <c r="C461" t="s">
        <v>133</v>
      </c>
      <c r="D461" t="s">
        <v>133</v>
      </c>
      <c r="E461" t="s">
        <v>133</v>
      </c>
    </row>
    <row r="462" spans="1:7" x14ac:dyDescent="0.2">
      <c r="A462">
        <v>541</v>
      </c>
      <c r="B462" t="s">
        <v>133</v>
      </c>
      <c r="C462" t="s">
        <v>133</v>
      </c>
      <c r="D462" t="s">
        <v>133</v>
      </c>
      <c r="E462" t="s">
        <v>133</v>
      </c>
    </row>
    <row r="463" spans="1:7" x14ac:dyDescent="0.2">
      <c r="A463">
        <v>542</v>
      </c>
      <c r="B463" t="s">
        <v>133</v>
      </c>
      <c r="C463" t="s">
        <v>133</v>
      </c>
      <c r="D463" t="s">
        <v>133</v>
      </c>
      <c r="E463" t="s">
        <v>133</v>
      </c>
    </row>
    <row r="464" spans="1:7" x14ac:dyDescent="0.2">
      <c r="A464">
        <v>543</v>
      </c>
      <c r="B464" t="s">
        <v>133</v>
      </c>
      <c r="C464" t="s">
        <v>133</v>
      </c>
      <c r="D464" t="s">
        <v>133</v>
      </c>
      <c r="E464" t="s">
        <v>133</v>
      </c>
    </row>
    <row r="465" spans="1:7" x14ac:dyDescent="0.2">
      <c r="A465">
        <v>544</v>
      </c>
      <c r="B465" t="s">
        <v>133</v>
      </c>
      <c r="C465" t="s">
        <v>133</v>
      </c>
      <c r="D465" t="s">
        <v>133</v>
      </c>
      <c r="E465" t="s">
        <v>133</v>
      </c>
    </row>
    <row r="466" spans="1:7" x14ac:dyDescent="0.2">
      <c r="A466">
        <v>545</v>
      </c>
      <c r="B466" t="s">
        <v>133</v>
      </c>
      <c r="C466" t="s">
        <v>133</v>
      </c>
      <c r="D466" t="s">
        <v>133</v>
      </c>
      <c r="E466" t="s">
        <v>133</v>
      </c>
    </row>
    <row r="467" spans="1:7" x14ac:dyDescent="0.2">
      <c r="A467">
        <v>546</v>
      </c>
      <c r="B467" t="s">
        <v>133</v>
      </c>
      <c r="C467" t="s">
        <v>133</v>
      </c>
      <c r="D467" t="s">
        <v>133</v>
      </c>
      <c r="E467" t="s">
        <v>133</v>
      </c>
    </row>
    <row r="468" spans="1:7" x14ac:dyDescent="0.2">
      <c r="A468">
        <v>547</v>
      </c>
      <c r="B468" t="s">
        <v>133</v>
      </c>
      <c r="C468" t="s">
        <v>133</v>
      </c>
      <c r="D468" t="s">
        <v>133</v>
      </c>
      <c r="E468" t="s">
        <v>133</v>
      </c>
    </row>
    <row r="469" spans="1:7" x14ac:dyDescent="0.2">
      <c r="A469">
        <v>548</v>
      </c>
      <c r="B469" t="s">
        <v>133</v>
      </c>
      <c r="C469" t="s">
        <v>133</v>
      </c>
      <c r="D469" t="s">
        <v>133</v>
      </c>
      <c r="E469" t="s">
        <v>133</v>
      </c>
    </row>
    <row r="470" spans="1:7" x14ac:dyDescent="0.2">
      <c r="A470">
        <v>549</v>
      </c>
      <c r="B470" t="s">
        <v>133</v>
      </c>
      <c r="C470" t="s">
        <v>133</v>
      </c>
      <c r="D470" t="s">
        <v>133</v>
      </c>
      <c r="E470" t="s">
        <v>133</v>
      </c>
    </row>
    <row r="471" spans="1:7" x14ac:dyDescent="0.2">
      <c r="A471">
        <v>550</v>
      </c>
      <c r="B471" t="s">
        <v>133</v>
      </c>
      <c r="C471" t="s">
        <v>133</v>
      </c>
      <c r="D471" t="s">
        <v>133</v>
      </c>
      <c r="E471" t="s">
        <v>133</v>
      </c>
    </row>
    <row r="472" spans="1:7" x14ac:dyDescent="0.2">
      <c r="A472">
        <v>551</v>
      </c>
      <c r="B472" t="s">
        <v>1853</v>
      </c>
      <c r="C472" t="s">
        <v>1854</v>
      </c>
      <c r="D472" t="s">
        <v>2203</v>
      </c>
      <c r="E472" t="s">
        <v>1853</v>
      </c>
      <c r="G472" t="s">
        <v>1946</v>
      </c>
    </row>
    <row r="473" spans="1:7" x14ac:dyDescent="0.2">
      <c r="A473">
        <v>552</v>
      </c>
      <c r="B473" t="s">
        <v>1855</v>
      </c>
      <c r="C473" t="s">
        <v>1856</v>
      </c>
      <c r="D473" t="s">
        <v>2204</v>
      </c>
      <c r="E473" t="s">
        <v>1855</v>
      </c>
      <c r="G473" t="s">
        <v>1939</v>
      </c>
    </row>
    <row r="474" spans="1:7" x14ac:dyDescent="0.2">
      <c r="A474">
        <v>553</v>
      </c>
      <c r="B474" t="s">
        <v>133</v>
      </c>
      <c r="C474" t="s">
        <v>133</v>
      </c>
      <c r="D474" t="s">
        <v>133</v>
      </c>
      <c r="E474" t="s">
        <v>133</v>
      </c>
    </row>
    <row r="475" spans="1:7" x14ac:dyDescent="0.2">
      <c r="A475">
        <v>554</v>
      </c>
      <c r="B475" t="s">
        <v>133</v>
      </c>
      <c r="C475" t="s">
        <v>133</v>
      </c>
      <c r="D475" t="s">
        <v>133</v>
      </c>
      <c r="E475" t="s">
        <v>133</v>
      </c>
    </row>
    <row r="476" spans="1:7" x14ac:dyDescent="0.2">
      <c r="A476">
        <v>555</v>
      </c>
      <c r="B476" t="s">
        <v>133</v>
      </c>
      <c r="C476" t="s">
        <v>133</v>
      </c>
      <c r="D476" t="s">
        <v>133</v>
      </c>
      <c r="E476" t="s">
        <v>133</v>
      </c>
    </row>
    <row r="477" spans="1:7" x14ac:dyDescent="0.2">
      <c r="A477">
        <v>556</v>
      </c>
      <c r="B477" t="s">
        <v>133</v>
      </c>
      <c r="C477" t="s">
        <v>133</v>
      </c>
      <c r="D477" t="s">
        <v>133</v>
      </c>
      <c r="E477" t="s">
        <v>133</v>
      </c>
    </row>
    <row r="478" spans="1:7" x14ac:dyDescent="0.2">
      <c r="A478">
        <v>557</v>
      </c>
      <c r="B478" t="s">
        <v>133</v>
      </c>
      <c r="C478" t="s">
        <v>133</v>
      </c>
      <c r="D478" t="s">
        <v>133</v>
      </c>
      <c r="E478" t="s">
        <v>133</v>
      </c>
    </row>
    <row r="479" spans="1:7" x14ac:dyDescent="0.2">
      <c r="A479">
        <v>558</v>
      </c>
      <c r="B479" t="s">
        <v>133</v>
      </c>
      <c r="C479" t="s">
        <v>133</v>
      </c>
      <c r="D479" t="s">
        <v>133</v>
      </c>
      <c r="E479" t="s">
        <v>133</v>
      </c>
    </row>
    <row r="480" spans="1:7" x14ac:dyDescent="0.2">
      <c r="A480">
        <v>559</v>
      </c>
      <c r="B480" t="s">
        <v>133</v>
      </c>
      <c r="C480" t="s">
        <v>133</v>
      </c>
      <c r="D480" t="s">
        <v>133</v>
      </c>
      <c r="E480" t="s">
        <v>133</v>
      </c>
    </row>
    <row r="481" spans="1:5" x14ac:dyDescent="0.2">
      <c r="A481">
        <v>560</v>
      </c>
      <c r="B481" t="s">
        <v>133</v>
      </c>
      <c r="C481" t="s">
        <v>133</v>
      </c>
      <c r="D481" t="s">
        <v>133</v>
      </c>
      <c r="E481" t="s">
        <v>133</v>
      </c>
    </row>
    <row r="482" spans="1:5" x14ac:dyDescent="0.2">
      <c r="A482">
        <v>561</v>
      </c>
      <c r="B482" t="s">
        <v>133</v>
      </c>
      <c r="C482" t="s">
        <v>133</v>
      </c>
      <c r="D482" t="s">
        <v>133</v>
      </c>
      <c r="E482" t="s">
        <v>133</v>
      </c>
    </row>
    <row r="483" spans="1:5" x14ac:dyDescent="0.2">
      <c r="A483">
        <v>562</v>
      </c>
      <c r="B483" t="s">
        <v>133</v>
      </c>
      <c r="C483" t="s">
        <v>133</v>
      </c>
      <c r="D483" t="s">
        <v>133</v>
      </c>
      <c r="E483" t="s">
        <v>133</v>
      </c>
    </row>
    <row r="484" spans="1:5" x14ac:dyDescent="0.2">
      <c r="A484">
        <v>563</v>
      </c>
      <c r="B484" t="s">
        <v>133</v>
      </c>
      <c r="C484" t="s">
        <v>133</v>
      </c>
      <c r="D484" t="s">
        <v>133</v>
      </c>
      <c r="E484" t="s">
        <v>133</v>
      </c>
    </row>
    <row r="485" spans="1:5" x14ac:dyDescent="0.2">
      <c r="A485">
        <v>564</v>
      </c>
      <c r="B485" t="s">
        <v>133</v>
      </c>
      <c r="C485" t="s">
        <v>133</v>
      </c>
      <c r="D485" t="s">
        <v>133</v>
      </c>
      <c r="E485" t="s">
        <v>133</v>
      </c>
    </row>
    <row r="486" spans="1:5" x14ac:dyDescent="0.2">
      <c r="A486">
        <v>565</v>
      </c>
      <c r="B486" t="s">
        <v>133</v>
      </c>
      <c r="C486" t="s">
        <v>133</v>
      </c>
      <c r="D486" t="s">
        <v>133</v>
      </c>
      <c r="E486" t="s">
        <v>133</v>
      </c>
    </row>
    <row r="487" spans="1:5" x14ac:dyDescent="0.2">
      <c r="A487">
        <v>566</v>
      </c>
      <c r="B487" t="s">
        <v>133</v>
      </c>
      <c r="C487" t="s">
        <v>133</v>
      </c>
      <c r="D487" t="s">
        <v>133</v>
      </c>
      <c r="E487" t="s">
        <v>133</v>
      </c>
    </row>
    <row r="488" spans="1:5" x14ac:dyDescent="0.2">
      <c r="A488">
        <v>567</v>
      </c>
      <c r="B488" t="s">
        <v>133</v>
      </c>
      <c r="C488" t="s">
        <v>133</v>
      </c>
      <c r="D488" t="s">
        <v>133</v>
      </c>
      <c r="E488" t="s">
        <v>133</v>
      </c>
    </row>
    <row r="489" spans="1:5" x14ac:dyDescent="0.2">
      <c r="A489">
        <v>568</v>
      </c>
      <c r="B489" t="s">
        <v>133</v>
      </c>
      <c r="C489" t="s">
        <v>133</v>
      </c>
      <c r="D489" t="s">
        <v>133</v>
      </c>
      <c r="E489" t="s">
        <v>133</v>
      </c>
    </row>
    <row r="490" spans="1:5" x14ac:dyDescent="0.2">
      <c r="A490">
        <v>569</v>
      </c>
      <c r="B490" t="s">
        <v>133</v>
      </c>
      <c r="C490" t="s">
        <v>133</v>
      </c>
      <c r="D490" t="s">
        <v>133</v>
      </c>
      <c r="E490" t="s">
        <v>133</v>
      </c>
    </row>
    <row r="491" spans="1:5" x14ac:dyDescent="0.2">
      <c r="A491">
        <v>570</v>
      </c>
      <c r="B491" t="s">
        <v>133</v>
      </c>
      <c r="C491" t="s">
        <v>133</v>
      </c>
      <c r="D491" t="s">
        <v>133</v>
      </c>
      <c r="E491" t="s">
        <v>133</v>
      </c>
    </row>
    <row r="492" spans="1:5" x14ac:dyDescent="0.2">
      <c r="A492">
        <v>571</v>
      </c>
      <c r="B492" t="s">
        <v>133</v>
      </c>
      <c r="C492" t="s">
        <v>133</v>
      </c>
      <c r="D492" t="s">
        <v>133</v>
      </c>
      <c r="E492" t="s">
        <v>133</v>
      </c>
    </row>
    <row r="493" spans="1:5" x14ac:dyDescent="0.2">
      <c r="A493">
        <v>572</v>
      </c>
      <c r="B493" t="s">
        <v>133</v>
      </c>
      <c r="C493" t="s">
        <v>133</v>
      </c>
      <c r="D493" t="s">
        <v>133</v>
      </c>
      <c r="E493" t="s">
        <v>133</v>
      </c>
    </row>
    <row r="494" spans="1:5" x14ac:dyDescent="0.2">
      <c r="A494">
        <v>573</v>
      </c>
      <c r="B494" t="s">
        <v>133</v>
      </c>
      <c r="C494" t="s">
        <v>133</v>
      </c>
      <c r="D494" t="s">
        <v>133</v>
      </c>
      <c r="E494" t="s">
        <v>133</v>
      </c>
    </row>
    <row r="495" spans="1:5" x14ac:dyDescent="0.2">
      <c r="A495">
        <v>574</v>
      </c>
      <c r="B495" t="s">
        <v>133</v>
      </c>
      <c r="C495" t="s">
        <v>133</v>
      </c>
      <c r="D495" t="s">
        <v>133</v>
      </c>
      <c r="E495" t="s">
        <v>133</v>
      </c>
    </row>
    <row r="496" spans="1:5" x14ac:dyDescent="0.2">
      <c r="A496">
        <v>575</v>
      </c>
      <c r="B496" t="s">
        <v>133</v>
      </c>
      <c r="C496" t="s">
        <v>133</v>
      </c>
      <c r="D496" t="s">
        <v>133</v>
      </c>
      <c r="E496" t="s">
        <v>133</v>
      </c>
    </row>
    <row r="497" spans="1:5" x14ac:dyDescent="0.2">
      <c r="A497">
        <v>576</v>
      </c>
      <c r="B497" t="s">
        <v>133</v>
      </c>
      <c r="C497" t="s">
        <v>133</v>
      </c>
      <c r="D497" t="s">
        <v>133</v>
      </c>
      <c r="E497" t="s">
        <v>133</v>
      </c>
    </row>
    <row r="498" spans="1:5" x14ac:dyDescent="0.2">
      <c r="A498">
        <v>577</v>
      </c>
      <c r="B498" t="s">
        <v>133</v>
      </c>
      <c r="C498" t="s">
        <v>133</v>
      </c>
      <c r="D498" t="s">
        <v>133</v>
      </c>
      <c r="E498" t="s">
        <v>133</v>
      </c>
    </row>
    <row r="499" spans="1:5" x14ac:dyDescent="0.2">
      <c r="A499">
        <v>578</v>
      </c>
      <c r="B499" t="s">
        <v>133</v>
      </c>
      <c r="C499" t="s">
        <v>133</v>
      </c>
      <c r="D499" t="s">
        <v>133</v>
      </c>
      <c r="E499" t="s">
        <v>133</v>
      </c>
    </row>
    <row r="500" spans="1:5" x14ac:dyDescent="0.2">
      <c r="A500">
        <v>579</v>
      </c>
      <c r="B500" t="s">
        <v>133</v>
      </c>
      <c r="C500" t="s">
        <v>133</v>
      </c>
      <c r="D500" t="s">
        <v>133</v>
      </c>
      <c r="E500" t="s">
        <v>133</v>
      </c>
    </row>
    <row r="501" spans="1:5" x14ac:dyDescent="0.2">
      <c r="A501">
        <v>580</v>
      </c>
      <c r="B501" t="s">
        <v>133</v>
      </c>
      <c r="C501" t="s">
        <v>133</v>
      </c>
      <c r="D501" t="s">
        <v>133</v>
      </c>
      <c r="E501" t="s">
        <v>133</v>
      </c>
    </row>
    <row r="502" spans="1:5" x14ac:dyDescent="0.2">
      <c r="A502">
        <v>581</v>
      </c>
      <c r="B502" t="s">
        <v>133</v>
      </c>
      <c r="C502" t="s">
        <v>133</v>
      </c>
      <c r="D502" t="s">
        <v>133</v>
      </c>
      <c r="E502" t="s">
        <v>133</v>
      </c>
    </row>
    <row r="503" spans="1:5" x14ac:dyDescent="0.2">
      <c r="A503">
        <v>582</v>
      </c>
      <c r="B503" t="s">
        <v>133</v>
      </c>
      <c r="C503" t="s">
        <v>133</v>
      </c>
      <c r="D503" t="s">
        <v>133</v>
      </c>
      <c r="E503" t="s">
        <v>133</v>
      </c>
    </row>
    <row r="504" spans="1:5" x14ac:dyDescent="0.2">
      <c r="A504">
        <v>583</v>
      </c>
      <c r="B504" t="s">
        <v>133</v>
      </c>
      <c r="C504" t="s">
        <v>133</v>
      </c>
      <c r="D504" t="s">
        <v>133</v>
      </c>
      <c r="E504" t="s">
        <v>133</v>
      </c>
    </row>
    <row r="505" spans="1:5" x14ac:dyDescent="0.2">
      <c r="A505">
        <v>584</v>
      </c>
      <c r="B505" t="s">
        <v>133</v>
      </c>
      <c r="C505" t="s">
        <v>133</v>
      </c>
      <c r="D505" t="s">
        <v>133</v>
      </c>
      <c r="E505" t="s">
        <v>133</v>
      </c>
    </row>
    <row r="506" spans="1:5" x14ac:dyDescent="0.2">
      <c r="A506">
        <v>585</v>
      </c>
      <c r="B506" t="s">
        <v>133</v>
      </c>
      <c r="C506" t="s">
        <v>133</v>
      </c>
      <c r="D506" t="s">
        <v>133</v>
      </c>
      <c r="E506" t="s">
        <v>133</v>
      </c>
    </row>
    <row r="507" spans="1:5" x14ac:dyDescent="0.2">
      <c r="A507">
        <v>586</v>
      </c>
      <c r="B507" t="s">
        <v>133</v>
      </c>
      <c r="C507" t="s">
        <v>133</v>
      </c>
      <c r="D507" t="s">
        <v>133</v>
      </c>
      <c r="E507" t="s">
        <v>133</v>
      </c>
    </row>
    <row r="508" spans="1:5" x14ac:dyDescent="0.2">
      <c r="A508">
        <v>587</v>
      </c>
      <c r="B508" t="s">
        <v>133</v>
      </c>
      <c r="C508" t="s">
        <v>133</v>
      </c>
      <c r="D508" t="s">
        <v>133</v>
      </c>
      <c r="E508" t="s">
        <v>133</v>
      </c>
    </row>
    <row r="509" spans="1:5" x14ac:dyDescent="0.2">
      <c r="A509">
        <v>588</v>
      </c>
      <c r="B509" t="s">
        <v>133</v>
      </c>
      <c r="C509" t="s">
        <v>133</v>
      </c>
      <c r="D509" t="s">
        <v>133</v>
      </c>
      <c r="E509" t="s">
        <v>133</v>
      </c>
    </row>
    <row r="510" spans="1:5" x14ac:dyDescent="0.2">
      <c r="A510">
        <v>589</v>
      </c>
      <c r="B510" t="s">
        <v>133</v>
      </c>
      <c r="C510" t="s">
        <v>133</v>
      </c>
      <c r="D510" t="s">
        <v>133</v>
      </c>
      <c r="E510" t="s">
        <v>133</v>
      </c>
    </row>
    <row r="511" spans="1:5" x14ac:dyDescent="0.2">
      <c r="A511">
        <v>590</v>
      </c>
      <c r="B511" t="s">
        <v>133</v>
      </c>
      <c r="C511" t="s">
        <v>133</v>
      </c>
      <c r="D511" t="s">
        <v>133</v>
      </c>
      <c r="E511" t="s">
        <v>133</v>
      </c>
    </row>
    <row r="512" spans="1:5" x14ac:dyDescent="0.2">
      <c r="A512">
        <v>591</v>
      </c>
      <c r="B512" t="s">
        <v>133</v>
      </c>
      <c r="C512" t="s">
        <v>133</v>
      </c>
      <c r="D512" t="s">
        <v>133</v>
      </c>
      <c r="E512" t="s">
        <v>133</v>
      </c>
    </row>
    <row r="513" spans="1:5" x14ac:dyDescent="0.2">
      <c r="A513">
        <v>592</v>
      </c>
      <c r="B513" t="s">
        <v>133</v>
      </c>
      <c r="C513" t="s">
        <v>133</v>
      </c>
      <c r="D513" t="s">
        <v>133</v>
      </c>
      <c r="E513" t="s">
        <v>133</v>
      </c>
    </row>
    <row r="514" spans="1:5" x14ac:dyDescent="0.2">
      <c r="A514">
        <v>593</v>
      </c>
      <c r="B514" t="s">
        <v>133</v>
      </c>
      <c r="C514" t="s">
        <v>133</v>
      </c>
      <c r="D514" t="s">
        <v>133</v>
      </c>
      <c r="E514" t="s">
        <v>133</v>
      </c>
    </row>
    <row r="515" spans="1:5" x14ac:dyDescent="0.2">
      <c r="A515">
        <v>594</v>
      </c>
      <c r="B515" t="s">
        <v>133</v>
      </c>
      <c r="C515" t="s">
        <v>133</v>
      </c>
      <c r="D515" t="s">
        <v>133</v>
      </c>
      <c r="E515" t="s">
        <v>133</v>
      </c>
    </row>
    <row r="516" spans="1:5" x14ac:dyDescent="0.2">
      <c r="A516">
        <v>595</v>
      </c>
      <c r="B516" t="s">
        <v>133</v>
      </c>
      <c r="C516" t="s">
        <v>133</v>
      </c>
      <c r="D516" t="s">
        <v>133</v>
      </c>
      <c r="E516" t="s">
        <v>133</v>
      </c>
    </row>
    <row r="517" spans="1:5" x14ac:dyDescent="0.2">
      <c r="A517">
        <v>596</v>
      </c>
      <c r="B517" t="s">
        <v>133</v>
      </c>
      <c r="C517" t="s">
        <v>133</v>
      </c>
      <c r="D517" t="s">
        <v>133</v>
      </c>
      <c r="E517" t="s">
        <v>133</v>
      </c>
    </row>
    <row r="518" spans="1:5" x14ac:dyDescent="0.2">
      <c r="A518">
        <v>597</v>
      </c>
      <c r="B518" t="s">
        <v>133</v>
      </c>
      <c r="C518" t="s">
        <v>133</v>
      </c>
      <c r="D518" t="s">
        <v>133</v>
      </c>
      <c r="E518" t="s">
        <v>133</v>
      </c>
    </row>
    <row r="519" spans="1:5" x14ac:dyDescent="0.2">
      <c r="A519">
        <v>598</v>
      </c>
      <c r="B519" t="s">
        <v>1806</v>
      </c>
      <c r="C519" t="s">
        <v>1807</v>
      </c>
      <c r="D519" t="s">
        <v>1806</v>
      </c>
      <c r="E519" t="s">
        <v>1806</v>
      </c>
    </row>
    <row r="520" spans="1:5" x14ac:dyDescent="0.2">
      <c r="A520">
        <v>599</v>
      </c>
      <c r="B520" t="s">
        <v>1808</v>
      </c>
      <c r="C520" t="s">
        <v>1809</v>
      </c>
      <c r="D520" t="s">
        <v>1808</v>
      </c>
      <c r="E520" t="s">
        <v>1808</v>
      </c>
    </row>
    <row r="521" spans="1:5" x14ac:dyDescent="0.2">
      <c r="A521">
        <v>600</v>
      </c>
      <c r="B521" t="s">
        <v>1810</v>
      </c>
      <c r="C521" t="s">
        <v>26</v>
      </c>
      <c r="D521" t="s">
        <v>397</v>
      </c>
      <c r="E521" t="s">
        <v>398</v>
      </c>
    </row>
    <row r="522" spans="1:5" x14ac:dyDescent="0.2">
      <c r="A522">
        <v>601</v>
      </c>
      <c r="B522" t="s">
        <v>399</v>
      </c>
      <c r="C522" t="s">
        <v>27</v>
      </c>
      <c r="D522" t="s">
        <v>399</v>
      </c>
      <c r="E522" t="s">
        <v>400</v>
      </c>
    </row>
    <row r="523" spans="1:5" x14ac:dyDescent="0.2">
      <c r="A523">
        <v>602</v>
      </c>
      <c r="B523" t="s">
        <v>401</v>
      </c>
      <c r="C523" t="s">
        <v>28</v>
      </c>
      <c r="D523" t="s">
        <v>401</v>
      </c>
      <c r="E523" t="s">
        <v>402</v>
      </c>
    </row>
    <row r="524" spans="1:5" x14ac:dyDescent="0.2">
      <c r="A524">
        <v>603</v>
      </c>
      <c r="B524" t="s">
        <v>403</v>
      </c>
      <c r="C524" t="s">
        <v>29</v>
      </c>
      <c r="D524" t="s">
        <v>403</v>
      </c>
      <c r="E524" t="s">
        <v>404</v>
      </c>
    </row>
    <row r="525" spans="1:5" x14ac:dyDescent="0.2">
      <c r="A525">
        <v>604</v>
      </c>
      <c r="B525" t="s">
        <v>405</v>
      </c>
      <c r="C525" t="s">
        <v>30</v>
      </c>
      <c r="D525" t="s">
        <v>405</v>
      </c>
      <c r="E525" t="s">
        <v>406</v>
      </c>
    </row>
    <row r="526" spans="1:5" x14ac:dyDescent="0.2">
      <c r="A526">
        <v>605</v>
      </c>
      <c r="B526" t="s">
        <v>133</v>
      </c>
      <c r="C526" t="s">
        <v>133</v>
      </c>
      <c r="D526" t="s">
        <v>133</v>
      </c>
      <c r="E526" t="s">
        <v>133</v>
      </c>
    </row>
    <row r="527" spans="1:5" x14ac:dyDescent="0.2">
      <c r="A527">
        <v>606</v>
      </c>
      <c r="B527" t="s">
        <v>409</v>
      </c>
      <c r="C527" t="s">
        <v>31</v>
      </c>
      <c r="D527" t="s">
        <v>1811</v>
      </c>
      <c r="E527" t="s">
        <v>1812</v>
      </c>
    </row>
    <row r="528" spans="1:5" x14ac:dyDescent="0.2">
      <c r="A528">
        <v>607</v>
      </c>
      <c r="B528" t="s">
        <v>133</v>
      </c>
      <c r="C528" t="s">
        <v>133</v>
      </c>
      <c r="D528" t="s">
        <v>133</v>
      </c>
      <c r="E528" t="s">
        <v>133</v>
      </c>
    </row>
    <row r="529" spans="1:5" x14ac:dyDescent="0.2">
      <c r="A529">
        <v>608</v>
      </c>
      <c r="B529" t="s">
        <v>133</v>
      </c>
      <c r="C529" t="s">
        <v>133</v>
      </c>
      <c r="D529" t="s">
        <v>133</v>
      </c>
      <c r="E529" t="s">
        <v>133</v>
      </c>
    </row>
    <row r="530" spans="1:5" x14ac:dyDescent="0.2">
      <c r="A530">
        <v>609</v>
      </c>
      <c r="B530" t="s">
        <v>133</v>
      </c>
      <c r="C530" t="s">
        <v>133</v>
      </c>
      <c r="D530" t="s">
        <v>133</v>
      </c>
      <c r="E530" t="s">
        <v>133</v>
      </c>
    </row>
    <row r="531" spans="1:5" x14ac:dyDescent="0.2">
      <c r="A531">
        <v>610</v>
      </c>
      <c r="B531" t="s">
        <v>133</v>
      </c>
      <c r="C531" t="s">
        <v>133</v>
      </c>
      <c r="D531" t="s">
        <v>133</v>
      </c>
      <c r="E531" t="s">
        <v>133</v>
      </c>
    </row>
    <row r="532" spans="1:5" x14ac:dyDescent="0.2">
      <c r="A532">
        <v>611</v>
      </c>
      <c r="B532" t="s">
        <v>407</v>
      </c>
      <c r="C532" t="s">
        <v>1813</v>
      </c>
      <c r="D532" t="s">
        <v>407</v>
      </c>
      <c r="E532" t="s">
        <v>408</v>
      </c>
    </row>
    <row r="533" spans="1:5" x14ac:dyDescent="0.2">
      <c r="A533">
        <v>612</v>
      </c>
      <c r="B533" t="s">
        <v>1814</v>
      </c>
      <c r="C533" t="s">
        <v>1950</v>
      </c>
      <c r="D533" t="s">
        <v>1815</v>
      </c>
      <c r="E533" t="s">
        <v>1815</v>
      </c>
    </row>
    <row r="534" spans="1:5" x14ac:dyDescent="0.2">
      <c r="A534">
        <v>613</v>
      </c>
      <c r="B534" t="s">
        <v>133</v>
      </c>
      <c r="C534" t="s">
        <v>133</v>
      </c>
      <c r="D534" t="s">
        <v>133</v>
      </c>
      <c r="E534" t="s">
        <v>133</v>
      </c>
    </row>
    <row r="535" spans="1:5" x14ac:dyDescent="0.2">
      <c r="A535">
        <v>614</v>
      </c>
      <c r="B535" t="s">
        <v>133</v>
      </c>
      <c r="C535" t="s">
        <v>133</v>
      </c>
      <c r="D535" t="s">
        <v>133</v>
      </c>
      <c r="E535" t="s">
        <v>133</v>
      </c>
    </row>
    <row r="536" spans="1:5" x14ac:dyDescent="0.2">
      <c r="A536">
        <v>615</v>
      </c>
      <c r="B536" t="s">
        <v>133</v>
      </c>
      <c r="C536" t="s">
        <v>133</v>
      </c>
      <c r="D536" t="s">
        <v>133</v>
      </c>
      <c r="E536" t="s">
        <v>133</v>
      </c>
    </row>
    <row r="537" spans="1:5" x14ac:dyDescent="0.2">
      <c r="A537">
        <v>616</v>
      </c>
      <c r="B537" t="s">
        <v>133</v>
      </c>
      <c r="C537" t="s">
        <v>133</v>
      </c>
      <c r="D537" t="s">
        <v>133</v>
      </c>
      <c r="E537" t="s">
        <v>133</v>
      </c>
    </row>
    <row r="538" spans="1:5" x14ac:dyDescent="0.2">
      <c r="A538">
        <v>617</v>
      </c>
      <c r="B538" t="s">
        <v>133</v>
      </c>
      <c r="C538" t="s">
        <v>133</v>
      </c>
      <c r="D538" t="s">
        <v>133</v>
      </c>
      <c r="E538" t="s">
        <v>133</v>
      </c>
    </row>
    <row r="539" spans="1:5" x14ac:dyDescent="0.2">
      <c r="A539">
        <v>618</v>
      </c>
      <c r="B539" t="s">
        <v>133</v>
      </c>
      <c r="C539" t="s">
        <v>133</v>
      </c>
      <c r="D539" t="s">
        <v>133</v>
      </c>
      <c r="E539" t="s">
        <v>133</v>
      </c>
    </row>
    <row r="540" spans="1:5" x14ac:dyDescent="0.2">
      <c r="A540">
        <v>619</v>
      </c>
      <c r="B540" t="s">
        <v>133</v>
      </c>
      <c r="C540" t="s">
        <v>133</v>
      </c>
      <c r="D540" t="s">
        <v>133</v>
      </c>
      <c r="E540" t="s">
        <v>133</v>
      </c>
    </row>
    <row r="541" spans="1:5" x14ac:dyDescent="0.2">
      <c r="A541">
        <v>620</v>
      </c>
      <c r="B541" t="s">
        <v>133</v>
      </c>
      <c r="C541" t="s">
        <v>133</v>
      </c>
      <c r="D541" t="s">
        <v>133</v>
      </c>
      <c r="E541" t="s">
        <v>133</v>
      </c>
    </row>
    <row r="542" spans="1:5" x14ac:dyDescent="0.2">
      <c r="A542">
        <v>691</v>
      </c>
      <c r="B542" t="s">
        <v>1816</v>
      </c>
      <c r="C542" t="s">
        <v>1817</v>
      </c>
      <c r="D542" t="s">
        <v>1816</v>
      </c>
      <c r="E542" t="s">
        <v>1818</v>
      </c>
    </row>
    <row r="543" spans="1:5" x14ac:dyDescent="0.2">
      <c r="A543">
        <v>692</v>
      </c>
      <c r="B543" t="s">
        <v>133</v>
      </c>
      <c r="C543" t="s">
        <v>133</v>
      </c>
      <c r="D543" t="s">
        <v>133</v>
      </c>
      <c r="E543" t="s">
        <v>133</v>
      </c>
    </row>
    <row r="544" spans="1:5" x14ac:dyDescent="0.2">
      <c r="A544">
        <v>693</v>
      </c>
      <c r="B544" t="s">
        <v>133</v>
      </c>
      <c r="C544" t="s">
        <v>133</v>
      </c>
      <c r="D544" t="s">
        <v>133</v>
      </c>
      <c r="E544" t="s">
        <v>133</v>
      </c>
    </row>
    <row r="545" spans="1:5" x14ac:dyDescent="0.2">
      <c r="A545">
        <v>694</v>
      </c>
      <c r="B545" t="s">
        <v>133</v>
      </c>
      <c r="C545" t="s">
        <v>133</v>
      </c>
      <c r="D545" t="s">
        <v>133</v>
      </c>
      <c r="E545" t="s">
        <v>133</v>
      </c>
    </row>
    <row r="546" spans="1:5" x14ac:dyDescent="0.2">
      <c r="A546">
        <v>695</v>
      </c>
      <c r="B546" t="s">
        <v>133</v>
      </c>
      <c r="C546" t="s">
        <v>133</v>
      </c>
      <c r="D546" t="s">
        <v>133</v>
      </c>
      <c r="E546" t="s">
        <v>133</v>
      </c>
    </row>
    <row r="547" spans="1:5" x14ac:dyDescent="0.2">
      <c r="A547">
        <v>696</v>
      </c>
      <c r="B547" t="s">
        <v>1819</v>
      </c>
      <c r="C547" t="s">
        <v>1820</v>
      </c>
      <c r="D547" t="s">
        <v>1819</v>
      </c>
      <c r="E547" t="s">
        <v>1821</v>
      </c>
    </row>
    <row r="548" spans="1:5" x14ac:dyDescent="0.2">
      <c r="A548">
        <v>697</v>
      </c>
      <c r="B548" t="s">
        <v>133</v>
      </c>
      <c r="C548" t="s">
        <v>133</v>
      </c>
      <c r="D548" t="s">
        <v>133</v>
      </c>
      <c r="E548" t="s">
        <v>133</v>
      </c>
    </row>
    <row r="549" spans="1:5" x14ac:dyDescent="0.2">
      <c r="A549">
        <v>698</v>
      </c>
      <c r="B549" t="s">
        <v>133</v>
      </c>
      <c r="C549" t="s">
        <v>133</v>
      </c>
      <c r="D549" t="s">
        <v>133</v>
      </c>
      <c r="E549" t="s">
        <v>133</v>
      </c>
    </row>
    <row r="550" spans="1:5" x14ac:dyDescent="0.2">
      <c r="A550">
        <v>699</v>
      </c>
      <c r="B550" t="s">
        <v>133</v>
      </c>
      <c r="C550" t="s">
        <v>133</v>
      </c>
      <c r="D550" t="s">
        <v>133</v>
      </c>
      <c r="E550" t="s">
        <v>133</v>
      </c>
    </row>
    <row r="551" spans="1:5" x14ac:dyDescent="0.2">
      <c r="A551">
        <v>700</v>
      </c>
      <c r="B551" t="s">
        <v>133</v>
      </c>
      <c r="C551" t="s">
        <v>133</v>
      </c>
      <c r="D551" t="s">
        <v>133</v>
      </c>
      <c r="E551" t="s">
        <v>133</v>
      </c>
    </row>
    <row r="552" spans="1:5" x14ac:dyDescent="0.2">
      <c r="A552">
        <v>701</v>
      </c>
      <c r="B552" t="s">
        <v>410</v>
      </c>
      <c r="C552" t="s">
        <v>411</v>
      </c>
      <c r="D552" t="s">
        <v>107</v>
      </c>
      <c r="E552" t="s">
        <v>412</v>
      </c>
    </row>
    <row r="553" spans="1:5" x14ac:dyDescent="0.2">
      <c r="A553">
        <v>702</v>
      </c>
      <c r="B553" t="s">
        <v>413</v>
      </c>
      <c r="C553" t="s">
        <v>414</v>
      </c>
      <c r="D553" t="s">
        <v>111</v>
      </c>
      <c r="E553" t="s">
        <v>415</v>
      </c>
    </row>
    <row r="554" spans="1:5" x14ac:dyDescent="0.2">
      <c r="A554">
        <v>703</v>
      </c>
      <c r="B554" t="s">
        <v>416</v>
      </c>
      <c r="C554" t="s">
        <v>417</v>
      </c>
      <c r="D554" t="s">
        <v>816</v>
      </c>
      <c r="E554" t="s">
        <v>418</v>
      </c>
    </row>
    <row r="555" spans="1:5" x14ac:dyDescent="0.2">
      <c r="A555">
        <v>704</v>
      </c>
      <c r="B555" t="s">
        <v>419</v>
      </c>
      <c r="C555" t="s">
        <v>420</v>
      </c>
      <c r="D555" t="s">
        <v>113</v>
      </c>
      <c r="E555" t="s">
        <v>421</v>
      </c>
    </row>
    <row r="556" spans="1:5" x14ac:dyDescent="0.2">
      <c r="A556">
        <v>705</v>
      </c>
      <c r="B556" t="s">
        <v>422</v>
      </c>
      <c r="C556" t="s">
        <v>423</v>
      </c>
      <c r="D556" t="s">
        <v>115</v>
      </c>
      <c r="E556" t="s">
        <v>424</v>
      </c>
    </row>
    <row r="557" spans="1:5" x14ac:dyDescent="0.2">
      <c r="A557">
        <v>706</v>
      </c>
      <c r="B557" t="s">
        <v>425</v>
      </c>
      <c r="C557" t="s">
        <v>426</v>
      </c>
      <c r="D557" t="s">
        <v>817</v>
      </c>
      <c r="E557" t="s">
        <v>427</v>
      </c>
    </row>
    <row r="558" spans="1:5" x14ac:dyDescent="0.2">
      <c r="A558">
        <v>709</v>
      </c>
      <c r="B558" t="s">
        <v>428</v>
      </c>
      <c r="C558" t="s">
        <v>429</v>
      </c>
      <c r="D558" t="s">
        <v>119</v>
      </c>
      <c r="E558" t="s">
        <v>430</v>
      </c>
    </row>
    <row r="559" spans="1:5" x14ac:dyDescent="0.2">
      <c r="A559">
        <v>712</v>
      </c>
      <c r="B559" t="s">
        <v>431</v>
      </c>
      <c r="C559" t="s">
        <v>432</v>
      </c>
      <c r="D559" t="s">
        <v>121</v>
      </c>
      <c r="E559" t="s">
        <v>433</v>
      </c>
    </row>
    <row r="560" spans="1:5" x14ac:dyDescent="0.2">
      <c r="A560">
        <v>715</v>
      </c>
      <c r="B560" t="s">
        <v>434</v>
      </c>
      <c r="C560" t="s">
        <v>435</v>
      </c>
      <c r="D560" t="s">
        <v>818</v>
      </c>
      <c r="E560" t="s">
        <v>436</v>
      </c>
    </row>
    <row r="561" spans="1:5" x14ac:dyDescent="0.2">
      <c r="A561">
        <v>718</v>
      </c>
      <c r="B561" t="s">
        <v>437</v>
      </c>
      <c r="C561" t="s">
        <v>438</v>
      </c>
      <c r="D561" t="s">
        <v>123</v>
      </c>
      <c r="E561" t="s">
        <v>439</v>
      </c>
    </row>
    <row r="562" spans="1:5" x14ac:dyDescent="0.2">
      <c r="A562">
        <v>721</v>
      </c>
      <c r="B562" t="s">
        <v>440</v>
      </c>
      <c r="C562" t="s">
        <v>441</v>
      </c>
      <c r="D562" t="s">
        <v>819</v>
      </c>
      <c r="E562" t="s">
        <v>442</v>
      </c>
    </row>
    <row r="563" spans="1:5" x14ac:dyDescent="0.2">
      <c r="A563">
        <v>724</v>
      </c>
      <c r="B563" t="s">
        <v>443</v>
      </c>
      <c r="C563" t="s">
        <v>444</v>
      </c>
      <c r="D563" t="s">
        <v>820</v>
      </c>
      <c r="E563" t="s">
        <v>445</v>
      </c>
    </row>
    <row r="564" spans="1:5" x14ac:dyDescent="0.2">
      <c r="A564">
        <v>727</v>
      </c>
      <c r="B564" t="s">
        <v>446</v>
      </c>
      <c r="C564" t="s">
        <v>447</v>
      </c>
      <c r="D564" t="s">
        <v>821</v>
      </c>
      <c r="E564" t="s">
        <v>448</v>
      </c>
    </row>
    <row r="565" spans="1:5" x14ac:dyDescent="0.2">
      <c r="A565">
        <v>730</v>
      </c>
      <c r="B565" t="s">
        <v>449</v>
      </c>
      <c r="C565" t="s">
        <v>450</v>
      </c>
      <c r="D565" t="s">
        <v>822</v>
      </c>
      <c r="E565" t="s">
        <v>451</v>
      </c>
    </row>
    <row r="566" spans="1:5" x14ac:dyDescent="0.2">
      <c r="A566">
        <v>733</v>
      </c>
      <c r="B566" t="s">
        <v>452</v>
      </c>
      <c r="C566" t="s">
        <v>453</v>
      </c>
      <c r="D566" t="s">
        <v>125</v>
      </c>
      <c r="E566" t="s">
        <v>454</v>
      </c>
    </row>
    <row r="567" spans="1:5" x14ac:dyDescent="0.2">
      <c r="A567">
        <v>734</v>
      </c>
      <c r="B567" t="s">
        <v>455</v>
      </c>
      <c r="C567" t="s">
        <v>456</v>
      </c>
      <c r="D567" t="s">
        <v>1650</v>
      </c>
      <c r="E567" t="s">
        <v>457</v>
      </c>
    </row>
    <row r="568" spans="1:5" x14ac:dyDescent="0.2">
      <c r="A568">
        <v>735</v>
      </c>
      <c r="B568" t="s">
        <v>458</v>
      </c>
      <c r="C568" t="s">
        <v>459</v>
      </c>
      <c r="D568" t="s">
        <v>126</v>
      </c>
      <c r="E568" t="s">
        <v>460</v>
      </c>
    </row>
    <row r="569" spans="1:5" x14ac:dyDescent="0.2">
      <c r="A569">
        <v>736</v>
      </c>
      <c r="B569" t="s">
        <v>461</v>
      </c>
      <c r="C569" t="s">
        <v>462</v>
      </c>
      <c r="D569" t="s">
        <v>127</v>
      </c>
      <c r="E569" t="s">
        <v>463</v>
      </c>
    </row>
    <row r="570" spans="1:5" x14ac:dyDescent="0.2">
      <c r="A570">
        <v>737</v>
      </c>
      <c r="B570" t="s">
        <v>464</v>
      </c>
      <c r="C570" t="s">
        <v>465</v>
      </c>
      <c r="D570" t="s">
        <v>128</v>
      </c>
      <c r="E570" t="s">
        <v>466</v>
      </c>
    </row>
    <row r="571" spans="1:5" x14ac:dyDescent="0.2">
      <c r="A571">
        <v>738</v>
      </c>
      <c r="B571" t="s">
        <v>467</v>
      </c>
      <c r="C571" t="s">
        <v>468</v>
      </c>
      <c r="D571" t="s">
        <v>129</v>
      </c>
      <c r="E571" t="s">
        <v>469</v>
      </c>
    </row>
    <row r="572" spans="1:5" x14ac:dyDescent="0.2">
      <c r="A572">
        <v>739</v>
      </c>
      <c r="B572" t="s">
        <v>470</v>
      </c>
      <c r="C572" t="s">
        <v>471</v>
      </c>
      <c r="D572" t="s">
        <v>823</v>
      </c>
      <c r="E572" t="s">
        <v>472</v>
      </c>
    </row>
    <row r="573" spans="1:5" x14ac:dyDescent="0.2">
      <c r="A573">
        <v>740</v>
      </c>
      <c r="B573" t="s">
        <v>473</v>
      </c>
      <c r="C573" t="s">
        <v>474</v>
      </c>
      <c r="D573" t="s">
        <v>824</v>
      </c>
      <c r="E573" t="s">
        <v>475</v>
      </c>
    </row>
    <row r="574" spans="1:5" x14ac:dyDescent="0.2">
      <c r="A574">
        <v>741</v>
      </c>
      <c r="B574" t="s">
        <v>476</v>
      </c>
      <c r="C574" t="s">
        <v>477</v>
      </c>
      <c r="D574" t="s">
        <v>825</v>
      </c>
      <c r="E574" t="s">
        <v>478</v>
      </c>
    </row>
    <row r="575" spans="1:5" x14ac:dyDescent="0.2">
      <c r="A575">
        <v>751</v>
      </c>
      <c r="B575" t="s">
        <v>479</v>
      </c>
      <c r="C575" t="s">
        <v>480</v>
      </c>
      <c r="D575" t="s">
        <v>826</v>
      </c>
      <c r="E575" t="s">
        <v>481</v>
      </c>
    </row>
    <row r="576" spans="1:5" x14ac:dyDescent="0.2">
      <c r="A576">
        <v>752</v>
      </c>
      <c r="B576" t="s">
        <v>482</v>
      </c>
      <c r="C576" t="s">
        <v>483</v>
      </c>
      <c r="D576" t="s">
        <v>827</v>
      </c>
      <c r="E576" t="s">
        <v>484</v>
      </c>
    </row>
    <row r="577" spans="1:5" x14ac:dyDescent="0.2">
      <c r="A577">
        <v>753</v>
      </c>
      <c r="B577" t="s">
        <v>485</v>
      </c>
      <c r="C577" t="s">
        <v>486</v>
      </c>
      <c r="D577" t="s">
        <v>828</v>
      </c>
      <c r="E577" t="s">
        <v>487</v>
      </c>
    </row>
    <row r="578" spans="1:5" x14ac:dyDescent="0.2">
      <c r="A578">
        <v>754</v>
      </c>
      <c r="B578" t="s">
        <v>488</v>
      </c>
      <c r="C578" t="s">
        <v>489</v>
      </c>
      <c r="D578" t="s">
        <v>829</v>
      </c>
      <c r="E578" t="s">
        <v>490</v>
      </c>
    </row>
    <row r="579" spans="1:5" x14ac:dyDescent="0.2">
      <c r="A579">
        <v>755</v>
      </c>
      <c r="B579" t="s">
        <v>491</v>
      </c>
      <c r="C579" t="s">
        <v>492</v>
      </c>
      <c r="D579" t="s">
        <v>491</v>
      </c>
      <c r="E579" t="s">
        <v>491</v>
      </c>
    </row>
    <row r="580" spans="1:5" x14ac:dyDescent="0.2">
      <c r="A580">
        <v>756</v>
      </c>
      <c r="B580" t="s">
        <v>493</v>
      </c>
      <c r="C580" t="s">
        <v>494</v>
      </c>
      <c r="D580" t="s">
        <v>830</v>
      </c>
      <c r="E580" t="s">
        <v>495</v>
      </c>
    </row>
    <row r="581" spans="1:5" x14ac:dyDescent="0.2">
      <c r="A581">
        <v>757</v>
      </c>
      <c r="B581" t="s">
        <v>496</v>
      </c>
      <c r="C581" t="s">
        <v>497</v>
      </c>
      <c r="D581" t="s">
        <v>831</v>
      </c>
      <c r="E581" t="s">
        <v>498</v>
      </c>
    </row>
    <row r="582" spans="1:5" x14ac:dyDescent="0.2">
      <c r="A582">
        <v>758</v>
      </c>
      <c r="B582" t="s">
        <v>499</v>
      </c>
      <c r="C582" t="s">
        <v>500</v>
      </c>
      <c r="D582" t="s">
        <v>832</v>
      </c>
      <c r="E582" t="s">
        <v>501</v>
      </c>
    </row>
    <row r="583" spans="1:5" x14ac:dyDescent="0.2">
      <c r="A583">
        <v>759</v>
      </c>
      <c r="B583" t="s">
        <v>502</v>
      </c>
      <c r="C583" t="s">
        <v>503</v>
      </c>
      <c r="D583" t="s">
        <v>833</v>
      </c>
      <c r="E583" t="s">
        <v>504</v>
      </c>
    </row>
    <row r="584" spans="1:5" x14ac:dyDescent="0.2">
      <c r="A584">
        <v>760</v>
      </c>
      <c r="B584" t="s">
        <v>505</v>
      </c>
      <c r="C584" t="s">
        <v>506</v>
      </c>
      <c r="D584" t="s">
        <v>834</v>
      </c>
      <c r="E584" t="s">
        <v>507</v>
      </c>
    </row>
    <row r="585" spans="1:5" x14ac:dyDescent="0.2">
      <c r="A585">
        <v>761</v>
      </c>
      <c r="B585" t="s">
        <v>508</v>
      </c>
      <c r="C585" t="s">
        <v>509</v>
      </c>
      <c r="D585" t="s">
        <v>1650</v>
      </c>
      <c r="E585" t="s">
        <v>510</v>
      </c>
    </row>
    <row r="586" spans="1:5" x14ac:dyDescent="0.2">
      <c r="A586">
        <v>762</v>
      </c>
      <c r="B586" t="s">
        <v>511</v>
      </c>
      <c r="C586" t="s">
        <v>512</v>
      </c>
      <c r="D586" t="s">
        <v>1652</v>
      </c>
      <c r="E586" t="s">
        <v>513</v>
      </c>
    </row>
    <row r="587" spans="1:5" x14ac:dyDescent="0.2">
      <c r="A587">
        <v>763</v>
      </c>
      <c r="B587" t="s">
        <v>514</v>
      </c>
      <c r="C587" t="s">
        <v>515</v>
      </c>
      <c r="D587" t="s">
        <v>835</v>
      </c>
      <c r="E587" t="s">
        <v>516</v>
      </c>
    </row>
    <row r="588" spans="1:5" x14ac:dyDescent="0.2">
      <c r="A588">
        <v>764</v>
      </c>
      <c r="B588" t="s">
        <v>517</v>
      </c>
      <c r="C588" t="s">
        <v>518</v>
      </c>
      <c r="D588" t="s">
        <v>836</v>
      </c>
      <c r="E588" t="s">
        <v>519</v>
      </c>
    </row>
    <row r="589" spans="1:5" x14ac:dyDescent="0.2">
      <c r="A589">
        <v>765</v>
      </c>
      <c r="B589" t="s">
        <v>520</v>
      </c>
      <c r="C589" t="s">
        <v>521</v>
      </c>
      <c r="D589" t="s">
        <v>837</v>
      </c>
      <c r="E589" t="s">
        <v>522</v>
      </c>
    </row>
    <row r="590" spans="1:5" x14ac:dyDescent="0.2">
      <c r="A590">
        <v>766</v>
      </c>
      <c r="B590" t="s">
        <v>523</v>
      </c>
      <c r="C590" t="s">
        <v>524</v>
      </c>
      <c r="D590" t="s">
        <v>838</v>
      </c>
      <c r="E590" t="s">
        <v>525</v>
      </c>
    </row>
    <row r="591" spans="1:5" x14ac:dyDescent="0.2">
      <c r="A591">
        <v>767</v>
      </c>
      <c r="B591" t="s">
        <v>526</v>
      </c>
      <c r="C591" t="s">
        <v>527</v>
      </c>
      <c r="D591" t="s">
        <v>839</v>
      </c>
      <c r="E591" t="s">
        <v>528</v>
      </c>
    </row>
    <row r="592" spans="1:5" x14ac:dyDescent="0.2">
      <c r="A592">
        <v>768</v>
      </c>
      <c r="B592" t="s">
        <v>529</v>
      </c>
      <c r="C592" t="s">
        <v>530</v>
      </c>
      <c r="D592" t="s">
        <v>840</v>
      </c>
      <c r="E592" t="s">
        <v>531</v>
      </c>
    </row>
    <row r="593" spans="1:5" x14ac:dyDescent="0.2">
      <c r="A593">
        <v>769</v>
      </c>
      <c r="B593" t="s">
        <v>532</v>
      </c>
      <c r="C593" t="s">
        <v>533</v>
      </c>
      <c r="D593" t="s">
        <v>841</v>
      </c>
      <c r="E593" t="s">
        <v>534</v>
      </c>
    </row>
    <row r="594" spans="1:5" x14ac:dyDescent="0.2">
      <c r="A594">
        <v>770</v>
      </c>
      <c r="B594" t="s">
        <v>133</v>
      </c>
      <c r="C594" t="s">
        <v>133</v>
      </c>
      <c r="D594" t="s">
        <v>133</v>
      </c>
      <c r="E594" t="s">
        <v>133</v>
      </c>
    </row>
    <row r="595" spans="1:5" x14ac:dyDescent="0.2">
      <c r="A595">
        <v>999</v>
      </c>
      <c r="B595" t="s">
        <v>133</v>
      </c>
      <c r="C595" t="s">
        <v>133</v>
      </c>
      <c r="D595" t="s">
        <v>133</v>
      </c>
      <c r="E595" t="s">
        <v>133</v>
      </c>
    </row>
  </sheetData>
  <sheetProtection algorithmName="SHA-512" hashValue="CWQFjqoBC7TM5qCF2amha2J65t7n6KdZPY7K9D2zAN9XMbyybGbwSCUjmcjVKo+6avyRS9qTA0ibNhkqASr8Rg==" saltValue="Yoq7kjrF8NYoZB7O2xJbqg==" spinCount="100000" sheet="1"/>
  <phoneticPr fontId="2"/>
  <pageMargins left="0.35" right="0.27" top="0.34" bottom="0.28999999999999998" header="0.18" footer="0.17"/>
  <pageSetup paperSize="9" scale="83" fitToHeight="10" orientation="portrait" vertic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説明</vt:lpstr>
      <vt:lpstr>基本データ</vt:lpstr>
      <vt:lpstr>個人エントリー</vt:lpstr>
      <vt:lpstr>リレーエントリー</vt:lpstr>
      <vt:lpstr>一覧表個人（印刷）</vt:lpstr>
      <vt:lpstr>一覧表ﾘﾚｰ（印刷）</vt:lpstr>
      <vt:lpstr>競技会テーブル</vt:lpstr>
      <vt:lpstr>参照ﾃｰﾌﾞﾙ</vt:lpstr>
      <vt:lpstr>個人エントリー!Print_Titles</vt:lpstr>
    </vt:vector>
  </TitlesOfParts>
  <Company>JE3EPZ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MATSUTANI Kenji</dc:creator>
  <cp:lastModifiedBy>公益財団法人 宮津市民実践活動センター</cp:lastModifiedBy>
  <cp:lastPrinted>2025-03-05T06:28:39Z</cp:lastPrinted>
  <dcterms:created xsi:type="dcterms:W3CDTF">2003-01-27T04:34:16Z</dcterms:created>
  <dcterms:modified xsi:type="dcterms:W3CDTF">2025-07-15T05:47:12Z</dcterms:modified>
</cp:coreProperties>
</file>